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560" windowHeight="8445" activeTab="0"/>
  </bookViews>
  <sheets>
    <sheet name="시군구 원가심사" sheetId="1" r:id="rId1"/>
    <sheet name="시군구 설계변경심사" sheetId="2" r:id="rId2"/>
  </sheets>
  <definedNames>
    <definedName name="_xlnm.Print_Area" localSheetId="1">'시군구 설계변경심사'!$A$1:$G$37</definedName>
    <definedName name="_xlnm.Print_Area" localSheetId="0">'시군구 원가심사'!$A$1:$G$59</definedName>
    <definedName name="_xlnm.Print_Titles" localSheetId="1">'시군구 설계변경심사'!$1:$2</definedName>
    <definedName name="_xlnm.Print_Titles" localSheetId="0">'시군구 원가심사'!$1:$2</definedName>
  </definedNames>
  <calcPr fullCalcOnLoad="1"/>
</workbook>
</file>

<file path=xl/sharedStrings.xml><?xml version="1.0" encoding="utf-8"?>
<sst xmlns="http://schemas.openxmlformats.org/spreadsheetml/2006/main" count="127" uniqueCount="55">
  <si>
    <t>        구 분</t>
  </si>
  <si>
    <t> 기간별</t>
  </si>
  <si>
    <t>심사건수</t>
  </si>
  <si>
    <t>심사요청액</t>
  </si>
  <si>
    <t>평가금액</t>
  </si>
  <si>
    <t>절 감 액</t>
  </si>
  <si>
    <t>절 감 율</t>
  </si>
  <si>
    <t>소계</t>
  </si>
  <si>
    <t>1월</t>
  </si>
  <si>
    <t>2월</t>
  </si>
  <si>
    <t>3월</t>
  </si>
  <si>
    <t>2분기</t>
  </si>
  <si>
    <t>4월</t>
  </si>
  <si>
    <t>5월</t>
  </si>
  <si>
    <t>6월</t>
  </si>
  <si>
    <t>3분기</t>
  </si>
  <si>
    <t>7월</t>
  </si>
  <si>
    <t>8월</t>
  </si>
  <si>
    <t>9월</t>
  </si>
  <si>
    <t>4분기</t>
  </si>
  <si>
    <t>10월</t>
  </si>
  <si>
    <t>11월</t>
  </si>
  <si>
    <t>12월</t>
  </si>
  <si>
    <t>계</t>
  </si>
  <si>
    <t>공    사</t>
  </si>
  <si>
    <t>용    역</t>
  </si>
  <si>
    <t>물품구매</t>
  </si>
  <si>
    <t> 기관별</t>
  </si>
  <si>
    <t xml:space="preserve">구 분  </t>
  </si>
  <si>
    <t>검산식</t>
  </si>
  <si>
    <r>
      <t xml:space="preserve">                                                </t>
    </r>
    <r>
      <rPr>
        <b/>
        <sz val="13"/>
        <color indexed="8"/>
        <rFont val="굴림체"/>
        <family val="3"/>
      </rPr>
      <t>(단위 : 백만원)</t>
    </r>
  </si>
  <si>
    <t>1분기</t>
  </si>
  <si>
    <t>      구분 </t>
  </si>
  <si>
    <t>비    고</t>
  </si>
  <si>
    <t>형태별</t>
  </si>
  <si>
    <t>* 2. 계약형태별 실적을 기관별로 구분합니다.</t>
  </si>
  <si>
    <t>* 기타 : 시도는 시군구 사업 중 시도비 또는 국비보조사업 등</t>
  </si>
  <si>
    <t>지방공기업</t>
  </si>
  <si>
    <t>출연기관</t>
  </si>
  <si>
    <t>기타</t>
  </si>
  <si>
    <t>* 출연기관 : 단, 50%미만 출연기관은 제외</t>
  </si>
  <si>
    <t>1. 설계변경심사 실적</t>
  </si>
  <si>
    <t>2. 기관별 실적</t>
  </si>
  <si>
    <t>본청(사업소포함)</t>
  </si>
  <si>
    <t>* 1. 설계변경심사 실적을 기관별로 구분합니다.</t>
  </si>
  <si>
    <t>2. 계약형태별 실적</t>
  </si>
  <si>
    <t>* 1. 원가심사 실적을 계약형태별로 구분합니다.</t>
  </si>
  <si>
    <t>3. 기관별 실적</t>
  </si>
  <si>
    <t>본청
(사업소포함)</t>
  </si>
  <si>
    <t>소계</t>
  </si>
  <si>
    <t>(조사기간 : 2014.01.01 ~ 2014.12.31, 단위 : 백만원)</t>
  </si>
  <si>
    <t>2014년 계</t>
  </si>
  <si>
    <t>1. 원가심사 실적</t>
  </si>
  <si>
    <t>신안군 원가심사 실적 조사</t>
  </si>
  <si>
    <t>신안군 설계변경심사 실적 조사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</si>
</sst>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mm&quot;월&quot;\ dd&quot;일&quot;"/>
    <numFmt numFmtId="182" formatCode="0.00_ "/>
    <numFmt numFmtId="183" formatCode="_-* #,##0.00_-;\-* #,##0.00_-;_-* &quot;-&quot;_-;_-@_-"/>
    <numFmt numFmtId="184" formatCode="#,###"/>
  </numFmts>
  <fonts count="66">
    <font>
      <sz val="11"/>
      <name val="돋움"/>
      <family val="3"/>
    </font>
    <font>
      <sz val="12"/>
      <color indexed="8"/>
      <name val="신명 태고딕,한컴돋움"/>
      <family val="3"/>
    </font>
    <font>
      <b/>
      <sz val="12"/>
      <color indexed="63"/>
      <name val="한양신명조,한컴돋움"/>
      <family val="3"/>
    </font>
    <font>
      <sz val="8"/>
      <name val="돋움"/>
      <family val="3"/>
    </font>
    <font>
      <b/>
      <sz val="18"/>
      <color indexed="8"/>
      <name val="굴림체"/>
      <family val="3"/>
    </font>
    <font>
      <sz val="18"/>
      <color indexed="8"/>
      <name val="굴림체"/>
      <family val="3"/>
    </font>
    <font>
      <b/>
      <sz val="20"/>
      <color indexed="8"/>
      <name val="굴림체"/>
      <family val="3"/>
    </font>
    <font>
      <sz val="20"/>
      <color indexed="8"/>
      <name val="굴림체"/>
      <family val="3"/>
    </font>
    <font>
      <sz val="11"/>
      <color indexed="10"/>
      <name val="돋움"/>
      <family val="3"/>
    </font>
    <font>
      <sz val="14"/>
      <color indexed="8"/>
      <name val="굴림체"/>
      <family val="3"/>
    </font>
    <font>
      <sz val="11"/>
      <name val="굴림체"/>
      <family val="3"/>
    </font>
    <font>
      <sz val="16"/>
      <color indexed="8"/>
      <name val="굴림체"/>
      <family val="3"/>
    </font>
    <font>
      <b/>
      <sz val="13"/>
      <color indexed="8"/>
      <name val="굴림체"/>
      <family val="3"/>
    </font>
    <font>
      <sz val="10"/>
      <name val="굴림체"/>
      <family val="3"/>
    </font>
    <font>
      <sz val="12"/>
      <color indexed="8"/>
      <name val="굴림체"/>
      <family val="3"/>
    </font>
    <font>
      <b/>
      <sz val="12"/>
      <color indexed="63"/>
      <name val="굴림체"/>
      <family val="3"/>
    </font>
    <font>
      <sz val="12"/>
      <color indexed="63"/>
      <name val="굴림체"/>
      <family val="3"/>
    </font>
    <font>
      <b/>
      <sz val="14"/>
      <color indexed="8"/>
      <name val="굴림체"/>
      <family val="3"/>
    </font>
    <font>
      <sz val="14"/>
      <name val="돋움"/>
      <family val="3"/>
    </font>
    <font>
      <sz val="11"/>
      <color indexed="1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2"/>
      <color indexed="8"/>
      <name val="휴먼명조,한컴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4"/>
      <color indexed="12"/>
      <name val="굴림체"/>
      <family val="3"/>
    </font>
    <font>
      <sz val="10"/>
      <color indexed="12"/>
      <name val="굴림체"/>
      <family val="3"/>
    </font>
    <font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4"/>
      <color rgb="FF0000FF"/>
      <name val="굴림체"/>
      <family val="3"/>
    </font>
    <font>
      <sz val="10"/>
      <color rgb="FF0000FF"/>
      <name val="굴림체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0" fillId="0" borderId="0" xfId="43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1" fontId="8" fillId="0" borderId="0" xfId="5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righ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 wrapText="1"/>
    </xf>
    <xf numFmtId="10" fontId="16" fillId="0" borderId="20" xfId="43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right" vertical="center" wrapText="1"/>
    </xf>
    <xf numFmtId="10" fontId="16" fillId="0" borderId="22" xfId="43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10" fontId="16" fillId="0" borderId="24" xfId="43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right" vertical="center" wrapText="1"/>
    </xf>
    <xf numFmtId="10" fontId="16" fillId="0" borderId="26" xfId="43" applyNumberFormat="1" applyFont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right" vertical="center" wrapText="1"/>
    </xf>
    <xf numFmtId="10" fontId="16" fillId="35" borderId="28" xfId="43" applyNumberFormat="1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right" vertical="center" wrapText="1"/>
    </xf>
    <xf numFmtId="10" fontId="16" fillId="35" borderId="30" xfId="43" applyNumberFormat="1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right" vertical="center" wrapText="1"/>
    </xf>
    <xf numFmtId="10" fontId="15" fillId="36" borderId="32" xfId="43" applyNumberFormat="1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right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righ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10" fontId="16" fillId="0" borderId="36" xfId="43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5" fillId="36" borderId="37" xfId="0" applyFont="1" applyFill="1" applyBorder="1" applyAlignment="1">
      <alignment horizontal="right" vertical="center" wrapText="1"/>
    </xf>
    <xf numFmtId="0" fontId="15" fillId="36" borderId="38" xfId="0" applyFont="1" applyFill="1" applyBorder="1" applyAlignment="1">
      <alignment horizontal="center" vertical="center" wrapText="1"/>
    </xf>
    <xf numFmtId="10" fontId="16" fillId="0" borderId="28" xfId="43" applyNumberFormat="1" applyFont="1" applyFill="1" applyBorder="1" applyAlignment="1">
      <alignment horizontal="center" vertical="center" wrapText="1"/>
    </xf>
    <xf numFmtId="10" fontId="16" fillId="0" borderId="39" xfId="4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1" fontId="0" fillId="0" borderId="0" xfId="5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4" fillId="0" borderId="10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41" fontId="16" fillId="0" borderId="19" xfId="51" applyFont="1" applyBorder="1" applyAlignment="1">
      <alignment horizontal="right" vertical="center" wrapText="1"/>
    </xf>
    <xf numFmtId="41" fontId="16" fillId="0" borderId="25" xfId="51" applyFont="1" applyBorder="1" applyAlignment="1">
      <alignment horizontal="right" vertical="center" wrapText="1"/>
    </xf>
    <xf numFmtId="41" fontId="16" fillId="35" borderId="29" xfId="51" applyFont="1" applyFill="1" applyBorder="1" applyAlignment="1">
      <alignment horizontal="right" vertical="center" wrapText="1"/>
    </xf>
    <xf numFmtId="41" fontId="16" fillId="0" borderId="35" xfId="51" applyFont="1" applyBorder="1" applyAlignment="1">
      <alignment horizontal="right" vertical="center" wrapText="1"/>
    </xf>
    <xf numFmtId="41" fontId="16" fillId="35" borderId="27" xfId="51" applyFont="1" applyFill="1" applyBorder="1" applyAlignment="1">
      <alignment horizontal="right" vertical="center" wrapText="1"/>
    </xf>
    <xf numFmtId="41" fontId="16" fillId="0" borderId="21" xfId="51" applyFont="1" applyBorder="1" applyAlignment="1">
      <alignment horizontal="right" vertical="center" wrapText="1"/>
    </xf>
    <xf numFmtId="41" fontId="65" fillId="0" borderId="40" xfId="51" applyFont="1" applyFill="1" applyBorder="1" applyAlignment="1">
      <alignment vertical="center"/>
    </xf>
    <xf numFmtId="41" fontId="65" fillId="0" borderId="41" xfId="51" applyFont="1" applyFill="1" applyBorder="1" applyAlignment="1">
      <alignment vertical="center"/>
    </xf>
    <xf numFmtId="184" fontId="65" fillId="0" borderId="40" xfId="51" applyNumberFormat="1" applyFont="1" applyFill="1" applyBorder="1" applyAlignment="1">
      <alignment vertical="center"/>
    </xf>
    <xf numFmtId="184" fontId="16" fillId="0" borderId="19" xfId="51" applyNumberFormat="1" applyFont="1" applyBorder="1" applyAlignment="1">
      <alignment horizontal="right" vertical="center" wrapText="1"/>
    </xf>
    <xf numFmtId="184" fontId="16" fillId="0" borderId="21" xfId="51" applyNumberFormat="1" applyFont="1" applyBorder="1" applyAlignment="1">
      <alignment horizontal="right" vertical="center" wrapText="1"/>
    </xf>
    <xf numFmtId="184" fontId="16" fillId="0" borderId="25" xfId="51" applyNumberFormat="1" applyFont="1" applyBorder="1" applyAlignment="1">
      <alignment horizontal="right" vertical="center" wrapText="1"/>
    </xf>
    <xf numFmtId="41" fontId="15" fillId="36" borderId="31" xfId="51" applyFont="1" applyFill="1" applyBorder="1" applyAlignment="1">
      <alignment horizontal="right" vertical="center" wrapText="1"/>
    </xf>
    <xf numFmtId="41" fontId="15" fillId="36" borderId="29" xfId="51" applyFont="1" applyFill="1" applyBorder="1" applyAlignment="1">
      <alignment horizontal="right" vertical="center" wrapText="1"/>
    </xf>
    <xf numFmtId="41" fontId="22" fillId="0" borderId="40" xfId="51" applyFont="1" applyBorder="1" applyAlignment="1">
      <alignment horizontal="right" vertical="center" wrapText="1"/>
    </xf>
    <xf numFmtId="41" fontId="22" fillId="0" borderId="41" xfId="51" applyFont="1" applyBorder="1" applyAlignment="1">
      <alignment horizontal="right" vertical="center" wrapText="1"/>
    </xf>
    <xf numFmtId="41" fontId="16" fillId="0" borderId="23" xfId="51" applyFont="1" applyBorder="1" applyAlignment="1">
      <alignment horizontal="right" vertical="center" wrapText="1"/>
    </xf>
    <xf numFmtId="41" fontId="15" fillId="36" borderId="42" xfId="51" applyFont="1" applyFill="1" applyBorder="1" applyAlignment="1">
      <alignment horizontal="right" vertical="center" wrapText="1"/>
    </xf>
    <xf numFmtId="41" fontId="15" fillId="36" borderId="37" xfId="51" applyFont="1" applyFill="1" applyBorder="1" applyAlignment="1">
      <alignment horizontal="right" vertical="center" wrapText="1"/>
    </xf>
    <xf numFmtId="41" fontId="16" fillId="0" borderId="27" xfId="51" applyFont="1" applyFill="1" applyBorder="1" applyAlignment="1">
      <alignment horizontal="right" vertical="center" wrapText="1"/>
    </xf>
    <xf numFmtId="41" fontId="16" fillId="0" borderId="43" xfId="51" applyFont="1" applyFill="1" applyBorder="1" applyAlignment="1">
      <alignment horizontal="righ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left" vertical="top" wrapText="1"/>
    </xf>
    <xf numFmtId="0" fontId="14" fillId="34" borderId="51" xfId="0" applyFont="1" applyFill="1" applyBorder="1" applyAlignment="1">
      <alignment horizontal="left" vertical="top" wrapText="1"/>
    </xf>
    <xf numFmtId="0" fontId="14" fillId="36" borderId="52" xfId="0" applyFont="1" applyFill="1" applyBorder="1" applyAlignment="1">
      <alignment horizontal="center" vertical="center"/>
    </xf>
    <xf numFmtId="0" fontId="14" fillId="36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right" vertical="top" wrapText="1"/>
    </xf>
    <xf numFmtId="0" fontId="14" fillId="34" borderId="55" xfId="0" applyFont="1" applyFill="1" applyBorder="1" applyAlignment="1">
      <alignment horizontal="right" vertical="top" wrapText="1"/>
    </xf>
    <xf numFmtId="0" fontId="14" fillId="34" borderId="56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center" wrapText="1"/>
    </xf>
    <xf numFmtId="0" fontId="15" fillId="36" borderId="58" xfId="0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36" borderId="60" xfId="0" applyFont="1" applyFill="1" applyBorder="1" applyAlignment="1">
      <alignment horizontal="center" vertical="center"/>
    </xf>
    <xf numFmtId="0" fontId="14" fillId="36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3" xfId="45"/>
    <cellStyle name="백분율 4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3" xfId="53"/>
    <cellStyle name="쉼표 [0] 4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2" xfId="68"/>
    <cellStyle name="표준 3" xfId="69"/>
    <cellStyle name="표준 4" xfId="70"/>
    <cellStyle name="표준 5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1" descr="PIC298"/>
        <xdr:cNvSpPr>
          <a:spLocks noChangeAspect="1"/>
        </xdr:cNvSpPr>
      </xdr:nvSpPr>
      <xdr:spPr>
        <a:xfrm>
          <a:off x="0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0</xdr:col>
      <xdr:colOff>19050</xdr:colOff>
      <xdr:row>5</xdr:row>
      <xdr:rowOff>0</xdr:rowOff>
    </xdr:from>
    <xdr:to>
      <xdr:col>2</xdr:col>
      <xdr:colOff>9525</xdr:colOff>
      <xdr:row>6</xdr:row>
      <xdr:rowOff>257175</xdr:rowOff>
    </xdr:to>
    <xdr:sp>
      <xdr:nvSpPr>
        <xdr:cNvPr id="2" name="Line 2"/>
        <xdr:cNvSpPr>
          <a:spLocks/>
        </xdr:cNvSpPr>
      </xdr:nvSpPr>
      <xdr:spPr>
        <a:xfrm>
          <a:off x="19050" y="1504950"/>
          <a:ext cx="1981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9525</xdr:colOff>
      <xdr:row>29</xdr:row>
      <xdr:rowOff>247650</xdr:rowOff>
    </xdr:to>
    <xdr:sp>
      <xdr:nvSpPr>
        <xdr:cNvPr id="3" name="Line 3"/>
        <xdr:cNvSpPr>
          <a:spLocks/>
        </xdr:cNvSpPr>
      </xdr:nvSpPr>
      <xdr:spPr>
        <a:xfrm>
          <a:off x="19050" y="8181975"/>
          <a:ext cx="1114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9525</xdr:rowOff>
    </xdr:from>
    <xdr:to>
      <xdr:col>1</xdr:col>
      <xdr:colOff>857250</xdr:colOff>
      <xdr:row>39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9050" y="11182350"/>
          <a:ext cx="1962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17649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97631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1" descr="PIC298"/>
        <xdr:cNvSpPr>
          <a:spLocks noChangeAspect="1"/>
        </xdr:cNvSpPr>
      </xdr:nvSpPr>
      <xdr:spPr>
        <a:xfrm>
          <a:off x="0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0</xdr:col>
      <xdr:colOff>19050</xdr:colOff>
      <xdr:row>5</xdr:row>
      <xdr:rowOff>0</xdr:rowOff>
    </xdr:from>
    <xdr:to>
      <xdr:col>2</xdr:col>
      <xdr:colOff>9525</xdr:colOff>
      <xdr:row>6</xdr:row>
      <xdr:rowOff>257175</xdr:rowOff>
    </xdr:to>
    <xdr:sp>
      <xdr:nvSpPr>
        <xdr:cNvPr id="2" name="Line 2"/>
        <xdr:cNvSpPr>
          <a:spLocks/>
        </xdr:cNvSpPr>
      </xdr:nvSpPr>
      <xdr:spPr>
        <a:xfrm>
          <a:off x="19050" y="1504950"/>
          <a:ext cx="1981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1</xdr:col>
      <xdr:colOff>857250</xdr:colOff>
      <xdr:row>29</xdr:row>
      <xdr:rowOff>285750</xdr:rowOff>
    </xdr:to>
    <xdr:sp>
      <xdr:nvSpPr>
        <xdr:cNvPr id="3" name="Line 4"/>
        <xdr:cNvSpPr>
          <a:spLocks/>
        </xdr:cNvSpPr>
      </xdr:nvSpPr>
      <xdr:spPr>
        <a:xfrm>
          <a:off x="19050" y="8172450"/>
          <a:ext cx="1962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8.88671875" defaultRowHeight="13.5"/>
  <cols>
    <col min="1" max="1" width="13.10546875" style="10" customWidth="1"/>
    <col min="2" max="2" width="10.10546875" style="10" customWidth="1"/>
    <col min="3" max="3" width="15.4453125" style="10" customWidth="1"/>
    <col min="4" max="6" width="12.77734375" style="10" customWidth="1"/>
    <col min="7" max="7" width="10.10546875" style="10" customWidth="1"/>
  </cols>
  <sheetData>
    <row r="2" spans="1:8" ht="42" customHeight="1">
      <c r="A2" s="123" t="s">
        <v>53</v>
      </c>
      <c r="B2" s="124"/>
      <c r="C2" s="124"/>
      <c r="D2" s="124"/>
      <c r="E2" s="124"/>
      <c r="F2" s="124"/>
      <c r="G2" s="124"/>
      <c r="H2" s="67"/>
    </row>
    <row r="3" spans="1:8" ht="19.5" customHeight="1">
      <c r="A3" s="79"/>
      <c r="B3" s="80"/>
      <c r="C3" s="80"/>
      <c r="D3" s="80"/>
      <c r="E3" s="80"/>
      <c r="F3" s="80"/>
      <c r="G3" s="80"/>
      <c r="H3" s="67"/>
    </row>
    <row r="4" spans="1:8" ht="22.5" customHeight="1">
      <c r="A4" s="81" t="s">
        <v>52</v>
      </c>
      <c r="B4" s="68"/>
      <c r="C4" s="12"/>
      <c r="D4" s="12"/>
      <c r="E4" s="12"/>
      <c r="F4" s="12"/>
      <c r="G4" s="12"/>
      <c r="H4" s="78"/>
    </row>
    <row r="5" spans="1:8" ht="21" customHeight="1" thickBot="1">
      <c r="A5" s="11" t="s">
        <v>30</v>
      </c>
      <c r="B5" s="12"/>
      <c r="C5" s="12"/>
      <c r="D5" s="12"/>
      <c r="E5" s="13"/>
      <c r="F5" s="14"/>
      <c r="G5" s="83" t="s">
        <v>50</v>
      </c>
      <c r="H5" s="76"/>
    </row>
    <row r="6" spans="1:8" ht="21.75" customHeight="1">
      <c r="A6" s="117" t="s">
        <v>0</v>
      </c>
      <c r="B6" s="118"/>
      <c r="C6" s="119" t="s">
        <v>2</v>
      </c>
      <c r="D6" s="119" t="s">
        <v>3</v>
      </c>
      <c r="E6" s="119" t="s">
        <v>4</v>
      </c>
      <c r="F6" s="119" t="s">
        <v>5</v>
      </c>
      <c r="G6" s="110" t="s">
        <v>6</v>
      </c>
      <c r="H6" s="76"/>
    </row>
    <row r="7" spans="1:7" ht="21.75" customHeight="1" thickBot="1">
      <c r="A7" s="113" t="s">
        <v>1</v>
      </c>
      <c r="B7" s="114"/>
      <c r="C7" s="120"/>
      <c r="D7" s="120"/>
      <c r="E7" s="120"/>
      <c r="F7" s="120"/>
      <c r="G7" s="111"/>
    </row>
    <row r="8" spans="1:7" ht="21.75" customHeight="1" thickTop="1">
      <c r="A8" s="121" t="s">
        <v>51</v>
      </c>
      <c r="B8" s="122"/>
      <c r="C8" s="57">
        <f>C9+C13+C17+C21</f>
        <v>152</v>
      </c>
      <c r="D8" s="97">
        <f>D9+D13+D17+D21</f>
        <v>38460</v>
      </c>
      <c r="E8" s="97">
        <f>E9+E13+E17+E21</f>
        <v>36151</v>
      </c>
      <c r="F8" s="97">
        <f>F9+F13+F17+F21</f>
        <v>2309</v>
      </c>
      <c r="G8" s="58">
        <f aca="true" t="shared" si="0" ref="G8:G24">F8/D8</f>
        <v>0.06003640145605824</v>
      </c>
    </row>
    <row r="9" spans="1:7" ht="21.75" customHeight="1">
      <c r="A9" s="106" t="s">
        <v>31</v>
      </c>
      <c r="B9" s="51" t="s">
        <v>7</v>
      </c>
      <c r="C9" s="89">
        <f>SUM(C10:C12)</f>
        <v>59</v>
      </c>
      <c r="D9" s="89">
        <f>SUM(D10:D12)</f>
        <v>16805</v>
      </c>
      <c r="E9" s="89">
        <f>SUM(E10:E12)</f>
        <v>15798</v>
      </c>
      <c r="F9" s="89">
        <f>SUM(F10:F12)</f>
        <v>1007</v>
      </c>
      <c r="G9" s="53">
        <f t="shared" si="0"/>
        <v>0.05992264207081226</v>
      </c>
    </row>
    <row r="10" spans="1:7" ht="21.75" customHeight="1">
      <c r="A10" s="107"/>
      <c r="B10" s="39" t="s">
        <v>8</v>
      </c>
      <c r="C10" s="85">
        <v>12</v>
      </c>
      <c r="D10" s="93">
        <v>2705</v>
      </c>
      <c r="E10" s="93">
        <v>2425</v>
      </c>
      <c r="F10" s="94">
        <f>D10-E10</f>
        <v>280</v>
      </c>
      <c r="G10" s="41">
        <f t="shared" si="0"/>
        <v>0.10351201478743069</v>
      </c>
    </row>
    <row r="11" spans="1:7" ht="21.75" customHeight="1">
      <c r="A11" s="107"/>
      <c r="B11" s="42" t="s">
        <v>9</v>
      </c>
      <c r="C11" s="90">
        <v>10</v>
      </c>
      <c r="D11" s="93">
        <v>3791</v>
      </c>
      <c r="E11" s="93">
        <v>3528</v>
      </c>
      <c r="F11" s="95">
        <f>D11-E11</f>
        <v>263</v>
      </c>
      <c r="G11" s="44">
        <f t="shared" si="0"/>
        <v>0.06937483513584806</v>
      </c>
    </row>
    <row r="12" spans="1:9" ht="21.75" customHeight="1">
      <c r="A12" s="108"/>
      <c r="B12" s="48" t="s">
        <v>10</v>
      </c>
      <c r="C12" s="86">
        <v>37</v>
      </c>
      <c r="D12" s="93">
        <v>10309</v>
      </c>
      <c r="E12" s="93">
        <v>9845</v>
      </c>
      <c r="F12" s="96">
        <f>D12-E12</f>
        <v>464</v>
      </c>
      <c r="G12" s="50">
        <f t="shared" si="0"/>
        <v>0.04500921524881172</v>
      </c>
      <c r="I12" s="4"/>
    </row>
    <row r="13" spans="1:7" ht="21.75" customHeight="1">
      <c r="A13" s="106" t="s">
        <v>11</v>
      </c>
      <c r="B13" s="51" t="s">
        <v>7</v>
      </c>
      <c r="C13" s="89">
        <f>SUM(C14:C16)</f>
        <v>66</v>
      </c>
      <c r="D13" s="89">
        <f>SUM(D14:D16)</f>
        <v>16648</v>
      </c>
      <c r="E13" s="89">
        <f>SUM(E14:E16)</f>
        <v>15659</v>
      </c>
      <c r="F13" s="89">
        <f>SUM(F14:F16)</f>
        <v>989</v>
      </c>
      <c r="G13" s="53">
        <f t="shared" si="0"/>
        <v>0.059406535319557904</v>
      </c>
    </row>
    <row r="14" spans="1:7" ht="21.75" customHeight="1">
      <c r="A14" s="107"/>
      <c r="B14" s="39" t="s">
        <v>12</v>
      </c>
      <c r="C14" s="85">
        <v>45</v>
      </c>
      <c r="D14" s="91">
        <v>12400</v>
      </c>
      <c r="E14" s="91">
        <v>11833</v>
      </c>
      <c r="F14" s="85">
        <f>D14-E14</f>
        <v>567</v>
      </c>
      <c r="G14" s="41">
        <f t="shared" si="0"/>
        <v>0.0457258064516129</v>
      </c>
    </row>
    <row r="15" spans="1:7" ht="21.75" customHeight="1">
      <c r="A15" s="107"/>
      <c r="B15" s="42" t="s">
        <v>13</v>
      </c>
      <c r="C15" s="90">
        <v>12</v>
      </c>
      <c r="D15" s="91">
        <v>1642</v>
      </c>
      <c r="E15" s="91">
        <v>1398</v>
      </c>
      <c r="F15" s="90">
        <f>D15-E15</f>
        <v>244</v>
      </c>
      <c r="G15" s="44">
        <f t="shared" si="0"/>
        <v>0.14859926918392205</v>
      </c>
    </row>
    <row r="16" spans="1:7" ht="21.75" customHeight="1">
      <c r="A16" s="108"/>
      <c r="B16" s="48" t="s">
        <v>14</v>
      </c>
      <c r="C16" s="86">
        <v>9</v>
      </c>
      <c r="D16" s="91">
        <v>2606</v>
      </c>
      <c r="E16" s="91">
        <v>2428</v>
      </c>
      <c r="F16" s="86">
        <f>D16-E16</f>
        <v>178</v>
      </c>
      <c r="G16" s="50">
        <f t="shared" si="0"/>
        <v>0.06830391404451266</v>
      </c>
    </row>
    <row r="17" spans="1:7" ht="21.75" customHeight="1">
      <c r="A17" s="106" t="s">
        <v>15</v>
      </c>
      <c r="B17" s="51" t="s">
        <v>7</v>
      </c>
      <c r="C17" s="89">
        <f>SUM(C18:C20)</f>
        <v>9</v>
      </c>
      <c r="D17" s="89">
        <f>SUM(D18:D20)</f>
        <v>1768</v>
      </c>
      <c r="E17" s="89">
        <f>SUM(E18:E20)</f>
        <v>1662</v>
      </c>
      <c r="F17" s="89">
        <f>SUM(F18:F20)</f>
        <v>106</v>
      </c>
      <c r="G17" s="53">
        <f t="shared" si="0"/>
        <v>0.05995475113122172</v>
      </c>
    </row>
    <row r="18" spans="1:7" ht="21.75" customHeight="1">
      <c r="A18" s="107"/>
      <c r="B18" s="39" t="s">
        <v>16</v>
      </c>
      <c r="C18" s="85">
        <v>1</v>
      </c>
      <c r="D18" s="91">
        <v>356</v>
      </c>
      <c r="E18" s="91">
        <v>289</v>
      </c>
      <c r="F18" s="85">
        <f>D18-E18</f>
        <v>67</v>
      </c>
      <c r="G18" s="41">
        <f t="shared" si="0"/>
        <v>0.18820224719101122</v>
      </c>
    </row>
    <row r="19" spans="1:7" ht="21.75" customHeight="1">
      <c r="A19" s="107"/>
      <c r="B19" s="42" t="s">
        <v>17</v>
      </c>
      <c r="C19" s="90">
        <v>3</v>
      </c>
      <c r="D19" s="91">
        <v>266</v>
      </c>
      <c r="E19" s="91">
        <v>284</v>
      </c>
      <c r="F19" s="90">
        <f>D19-E19</f>
        <v>-18</v>
      </c>
      <c r="G19" s="44">
        <f t="shared" si="0"/>
        <v>-0.06766917293233082</v>
      </c>
    </row>
    <row r="20" spans="1:7" ht="21.75" customHeight="1">
      <c r="A20" s="108"/>
      <c r="B20" s="48" t="s">
        <v>18</v>
      </c>
      <c r="C20" s="86">
        <v>5</v>
      </c>
      <c r="D20" s="91">
        <v>1146</v>
      </c>
      <c r="E20" s="91">
        <v>1089</v>
      </c>
      <c r="F20" s="86">
        <f>D20-E20</f>
        <v>57</v>
      </c>
      <c r="G20" s="50">
        <f t="shared" si="0"/>
        <v>0.049738219895287955</v>
      </c>
    </row>
    <row r="21" spans="1:7" ht="21.75" customHeight="1">
      <c r="A21" s="107" t="s">
        <v>19</v>
      </c>
      <c r="B21" s="54" t="s">
        <v>7</v>
      </c>
      <c r="C21" s="87">
        <f>SUM(C22:C24)</f>
        <v>18</v>
      </c>
      <c r="D21" s="87">
        <f>SUM(D22:D24)</f>
        <v>3239</v>
      </c>
      <c r="E21" s="87">
        <f>SUM(E22:E24)</f>
        <v>3032</v>
      </c>
      <c r="F21" s="87">
        <f>SUM(F22:F24)</f>
        <v>207</v>
      </c>
      <c r="G21" s="56">
        <f t="shared" si="0"/>
        <v>0.063908613769682</v>
      </c>
    </row>
    <row r="22" spans="1:7" ht="21.75" customHeight="1">
      <c r="A22" s="107"/>
      <c r="B22" s="39" t="s">
        <v>20</v>
      </c>
      <c r="C22" s="85">
        <v>2</v>
      </c>
      <c r="D22" s="91">
        <v>376</v>
      </c>
      <c r="E22" s="91">
        <v>359</v>
      </c>
      <c r="F22" s="85">
        <f>D22-E22</f>
        <v>17</v>
      </c>
      <c r="G22" s="41">
        <f t="shared" si="0"/>
        <v>0.04521276595744681</v>
      </c>
    </row>
    <row r="23" spans="1:7" ht="21.75" customHeight="1">
      <c r="A23" s="107"/>
      <c r="B23" s="42" t="s">
        <v>21</v>
      </c>
      <c r="C23" s="90">
        <v>3</v>
      </c>
      <c r="D23" s="91">
        <v>309</v>
      </c>
      <c r="E23" s="91">
        <v>293</v>
      </c>
      <c r="F23" s="90">
        <f>D23-E23</f>
        <v>16</v>
      </c>
      <c r="G23" s="44">
        <f t="shared" si="0"/>
        <v>0.05177993527508091</v>
      </c>
    </row>
    <row r="24" spans="1:7" ht="21.75" customHeight="1" thickBot="1">
      <c r="A24" s="109"/>
      <c r="B24" s="64" t="s">
        <v>22</v>
      </c>
      <c r="C24" s="88">
        <v>13</v>
      </c>
      <c r="D24" s="92">
        <v>2554</v>
      </c>
      <c r="E24" s="92">
        <v>2380</v>
      </c>
      <c r="F24" s="88">
        <f>D24-E24</f>
        <v>174</v>
      </c>
      <c r="G24" s="66">
        <f t="shared" si="0"/>
        <v>0.06812842599843383</v>
      </c>
    </row>
    <row r="25" spans="1:7" ht="30" customHeight="1">
      <c r="A25" s="16"/>
      <c r="B25" s="16"/>
      <c r="C25" s="17"/>
      <c r="D25" s="17"/>
      <c r="E25" s="17"/>
      <c r="F25" s="17"/>
      <c r="G25" s="17"/>
    </row>
    <row r="26" spans="1:7" ht="27" customHeight="1">
      <c r="A26" s="82" t="s">
        <v>45</v>
      </c>
      <c r="B26" s="69"/>
      <c r="C26" s="12"/>
      <c r="D26" s="12"/>
      <c r="E26" s="12"/>
      <c r="F26" s="12"/>
      <c r="G26" s="12"/>
    </row>
    <row r="27" spans="1:2" ht="27" customHeight="1">
      <c r="A27" s="18" t="s">
        <v>46</v>
      </c>
      <c r="B27" s="19"/>
    </row>
    <row r="28" spans="1:7" ht="27" customHeight="1" thickBot="1">
      <c r="A28" s="70"/>
      <c r="B28" s="19"/>
      <c r="G28" s="83" t="str">
        <f>G5</f>
        <v>(조사기간 : 2014.01.01 ~ 2014.12.31, 단위 : 백만원)</v>
      </c>
    </row>
    <row r="29" spans="1:7" ht="21" customHeight="1">
      <c r="A29" s="20" t="s">
        <v>32</v>
      </c>
      <c r="B29" s="119" t="s">
        <v>2</v>
      </c>
      <c r="C29" s="119" t="s">
        <v>3</v>
      </c>
      <c r="D29" s="119" t="s">
        <v>4</v>
      </c>
      <c r="E29" s="119" t="s">
        <v>5</v>
      </c>
      <c r="F29" s="119" t="s">
        <v>6</v>
      </c>
      <c r="G29" s="110" t="s">
        <v>33</v>
      </c>
    </row>
    <row r="30" spans="1:11" ht="21" customHeight="1" thickBot="1">
      <c r="A30" s="21" t="s">
        <v>34</v>
      </c>
      <c r="B30" s="120"/>
      <c r="C30" s="120"/>
      <c r="D30" s="120"/>
      <c r="E30" s="120"/>
      <c r="F30" s="120"/>
      <c r="G30" s="111"/>
      <c r="H30" s="5" t="s">
        <v>29</v>
      </c>
      <c r="I30" s="6"/>
      <c r="J30" s="6"/>
      <c r="K30" s="6"/>
    </row>
    <row r="31" spans="1:11" ht="21" customHeight="1" thickTop="1">
      <c r="A31" s="59" t="s">
        <v>23</v>
      </c>
      <c r="B31" s="60">
        <f>SUM(B32:B34)</f>
        <v>152</v>
      </c>
      <c r="C31" s="98">
        <f>SUM(C32:C34)</f>
        <v>38460</v>
      </c>
      <c r="D31" s="98">
        <f>SUM(D32:D34)</f>
        <v>36152</v>
      </c>
      <c r="E31" s="98">
        <f>C31-D31</f>
        <v>2308</v>
      </c>
      <c r="F31" s="61">
        <f>E31/C31</f>
        <v>0.06001040041601664</v>
      </c>
      <c r="G31" s="62"/>
      <c r="H31" s="7">
        <f>C8-B31</f>
        <v>0</v>
      </c>
      <c r="I31" s="7">
        <f>D8-C31</f>
        <v>0</v>
      </c>
      <c r="J31" s="7">
        <f>E8-D31</f>
        <v>-1</v>
      </c>
      <c r="K31" s="7">
        <f>F8-E31</f>
        <v>1</v>
      </c>
    </row>
    <row r="32" spans="1:7" ht="21" customHeight="1">
      <c r="A32" s="22" t="s">
        <v>24</v>
      </c>
      <c r="B32" s="23">
        <v>114</v>
      </c>
      <c r="C32" s="99">
        <v>31136</v>
      </c>
      <c r="D32" s="99">
        <v>29353</v>
      </c>
      <c r="E32" s="99">
        <f>C32-D32</f>
        <v>1783</v>
      </c>
      <c r="F32" s="24">
        <f>E32/C32</f>
        <v>0.05726490236382323</v>
      </c>
      <c r="G32" s="25"/>
    </row>
    <row r="33" spans="1:7" ht="21" customHeight="1">
      <c r="A33" s="22" t="s">
        <v>25</v>
      </c>
      <c r="B33" s="23">
        <v>23</v>
      </c>
      <c r="C33" s="99">
        <v>4096</v>
      </c>
      <c r="D33" s="99">
        <v>3707</v>
      </c>
      <c r="E33" s="99">
        <f>C33-D33</f>
        <v>389</v>
      </c>
      <c r="F33" s="24">
        <f>E33/C33</f>
        <v>0.094970703125</v>
      </c>
      <c r="G33" s="25"/>
    </row>
    <row r="34" spans="1:7" ht="21" customHeight="1" thickBot="1">
      <c r="A34" s="26" t="s">
        <v>26</v>
      </c>
      <c r="B34" s="27">
        <v>15</v>
      </c>
      <c r="C34" s="100">
        <v>3228</v>
      </c>
      <c r="D34" s="100">
        <v>3092</v>
      </c>
      <c r="E34" s="100">
        <f>C34-D34</f>
        <v>136</v>
      </c>
      <c r="F34" s="28">
        <f>E34/C34</f>
        <v>0.042131350681536554</v>
      </c>
      <c r="G34" s="29"/>
    </row>
    <row r="35" spans="1:7" ht="30" customHeight="1">
      <c r="A35" s="30"/>
      <c r="B35" s="31"/>
      <c r="C35" s="31"/>
      <c r="D35" s="31"/>
      <c r="E35" s="31"/>
      <c r="F35" s="32"/>
      <c r="G35" s="32"/>
    </row>
    <row r="36" spans="1:7" ht="27" customHeight="1">
      <c r="A36" s="82" t="s">
        <v>47</v>
      </c>
      <c r="B36" s="70"/>
      <c r="C36" s="12"/>
      <c r="D36" s="12"/>
      <c r="E36" s="12"/>
      <c r="F36" s="12"/>
      <c r="G36" s="12"/>
    </row>
    <row r="37" spans="1:8" ht="27" customHeight="1">
      <c r="A37" s="18" t="s">
        <v>35</v>
      </c>
      <c r="B37" s="33"/>
      <c r="H37" s="5"/>
    </row>
    <row r="38" spans="1:12" ht="27" customHeight="1" thickBot="1">
      <c r="A38" s="33"/>
      <c r="B38" s="33"/>
      <c r="G38" s="15" t="str">
        <f>G28</f>
        <v>(조사기간 : 2014.01.01 ~ 2014.12.31, 단위 : 백만원)</v>
      </c>
      <c r="I38" s="77"/>
      <c r="J38" s="77"/>
      <c r="K38" s="77"/>
      <c r="L38" s="77"/>
    </row>
    <row r="39" spans="1:14" ht="24" customHeight="1">
      <c r="A39" s="117" t="s">
        <v>28</v>
      </c>
      <c r="B39" s="118"/>
      <c r="C39" s="119" t="s">
        <v>2</v>
      </c>
      <c r="D39" s="119" t="s">
        <v>3</v>
      </c>
      <c r="E39" s="119" t="s">
        <v>4</v>
      </c>
      <c r="F39" s="119" t="s">
        <v>5</v>
      </c>
      <c r="G39" s="110" t="s">
        <v>6</v>
      </c>
      <c r="I39" s="77"/>
      <c r="J39" s="77"/>
      <c r="K39" s="77"/>
      <c r="L39" s="77"/>
      <c r="M39" s="112"/>
      <c r="N39" s="1"/>
    </row>
    <row r="40" spans="1:14" ht="24" customHeight="1" thickBot="1">
      <c r="A40" s="113" t="s">
        <v>27</v>
      </c>
      <c r="B40" s="114"/>
      <c r="C40" s="120"/>
      <c r="D40" s="120"/>
      <c r="E40" s="120"/>
      <c r="F40" s="120"/>
      <c r="G40" s="111"/>
      <c r="H40" s="5"/>
      <c r="M40" s="112"/>
      <c r="N40" s="1"/>
    </row>
    <row r="41" spans="1:14" ht="24" customHeight="1" thickTop="1">
      <c r="A41" s="115" t="s">
        <v>23</v>
      </c>
      <c r="B41" s="116"/>
      <c r="C41" s="63">
        <f>C42+C46+C50+C54</f>
        <v>152</v>
      </c>
      <c r="D41" s="98">
        <f>D42+D46+D50+D54</f>
        <v>38460</v>
      </c>
      <c r="E41" s="98">
        <f>E42+E46+E50+E54</f>
        <v>36152</v>
      </c>
      <c r="F41" s="98">
        <f>F42+F46+F50+F54</f>
        <v>2308</v>
      </c>
      <c r="G41" s="62">
        <f aca="true" t="shared" si="1" ref="G41:G57">F41/D41</f>
        <v>0.06001040041601664</v>
      </c>
      <c r="H41" s="7"/>
      <c r="I41" s="7"/>
      <c r="J41" s="7"/>
      <c r="K41" s="7"/>
      <c r="M41" s="2"/>
      <c r="N41" s="1"/>
    </row>
    <row r="42" spans="1:14" ht="24" customHeight="1">
      <c r="A42" s="106" t="s">
        <v>48</v>
      </c>
      <c r="B42" s="51" t="s">
        <v>49</v>
      </c>
      <c r="C42" s="52">
        <f>SUM(C43:C45)</f>
        <v>152</v>
      </c>
      <c r="D42" s="89">
        <f>SUM(D43:D45)</f>
        <v>38460</v>
      </c>
      <c r="E42" s="89">
        <f>SUM(E43:E45)</f>
        <v>36152</v>
      </c>
      <c r="F42" s="89">
        <f aca="true" t="shared" si="2" ref="F42:F57">D42-E42</f>
        <v>2308</v>
      </c>
      <c r="G42" s="53">
        <f t="shared" si="1"/>
        <v>0.06001040041601664</v>
      </c>
      <c r="M42" s="2"/>
      <c r="N42" s="1"/>
    </row>
    <row r="43" spans="1:14" ht="24" customHeight="1">
      <c r="A43" s="107"/>
      <c r="B43" s="39" t="s">
        <v>24</v>
      </c>
      <c r="C43" s="23">
        <v>114</v>
      </c>
      <c r="D43" s="99">
        <v>31136</v>
      </c>
      <c r="E43" s="99">
        <v>29353</v>
      </c>
      <c r="F43" s="99">
        <f>D43-E43</f>
        <v>1783</v>
      </c>
      <c r="G43" s="41">
        <f t="shared" si="1"/>
        <v>0.05726490236382323</v>
      </c>
      <c r="M43" s="2"/>
      <c r="N43" s="1"/>
    </row>
    <row r="44" spans="1:14" ht="24" customHeight="1">
      <c r="A44" s="107"/>
      <c r="B44" s="42" t="s">
        <v>25</v>
      </c>
      <c r="C44" s="23">
        <v>23</v>
      </c>
      <c r="D44" s="99">
        <v>4096</v>
      </c>
      <c r="E44" s="99">
        <v>3707</v>
      </c>
      <c r="F44" s="99">
        <f>D44-E44</f>
        <v>389</v>
      </c>
      <c r="G44" s="44">
        <f t="shared" si="1"/>
        <v>0.094970703125</v>
      </c>
      <c r="M44" s="2"/>
      <c r="N44" s="1"/>
    </row>
    <row r="45" spans="1:14" ht="24" customHeight="1" thickBot="1">
      <c r="A45" s="108"/>
      <c r="B45" s="48" t="s">
        <v>26</v>
      </c>
      <c r="C45" s="27">
        <v>15</v>
      </c>
      <c r="D45" s="100">
        <v>3228</v>
      </c>
      <c r="E45" s="100">
        <v>3092</v>
      </c>
      <c r="F45" s="100">
        <f>D45-E45</f>
        <v>136</v>
      </c>
      <c r="G45" s="50">
        <f t="shared" si="1"/>
        <v>0.042131350681536554</v>
      </c>
      <c r="M45" s="2"/>
      <c r="N45" s="1"/>
    </row>
    <row r="46" spans="1:14" ht="24" customHeight="1">
      <c r="A46" s="106" t="s">
        <v>37</v>
      </c>
      <c r="B46" s="51" t="s">
        <v>49</v>
      </c>
      <c r="C46" s="52">
        <f>SUM(C47:C49)</f>
        <v>0</v>
      </c>
      <c r="D46" s="52">
        <f>SUM(D47:D49)</f>
        <v>0</v>
      </c>
      <c r="E46" s="52">
        <f>SUM(E47:E49)</f>
        <v>0</v>
      </c>
      <c r="F46" s="52">
        <f t="shared" si="2"/>
        <v>0</v>
      </c>
      <c r="G46" s="53" t="e">
        <f t="shared" si="1"/>
        <v>#DIV/0!</v>
      </c>
      <c r="M46" s="2"/>
      <c r="N46" s="1"/>
    </row>
    <row r="47" spans="1:14" ht="24" customHeight="1">
      <c r="A47" s="107"/>
      <c r="B47" s="39" t="s">
        <v>24</v>
      </c>
      <c r="C47" s="40"/>
      <c r="D47" s="40"/>
      <c r="E47" s="40"/>
      <c r="F47" s="40">
        <f t="shared" si="2"/>
        <v>0</v>
      </c>
      <c r="G47" s="41" t="e">
        <f t="shared" si="1"/>
        <v>#DIV/0!</v>
      </c>
      <c r="M47" s="2"/>
      <c r="N47" s="1"/>
    </row>
    <row r="48" spans="1:14" ht="24" customHeight="1">
      <c r="A48" s="107"/>
      <c r="B48" s="42" t="s">
        <v>25</v>
      </c>
      <c r="C48" s="43"/>
      <c r="D48" s="43"/>
      <c r="E48" s="43"/>
      <c r="F48" s="43">
        <f t="shared" si="2"/>
        <v>0</v>
      </c>
      <c r="G48" s="44" t="e">
        <f t="shared" si="1"/>
        <v>#DIV/0!</v>
      </c>
      <c r="M48" s="2"/>
      <c r="N48" s="1"/>
    </row>
    <row r="49" spans="1:14" ht="24" customHeight="1">
      <c r="A49" s="108"/>
      <c r="B49" s="48" t="s">
        <v>26</v>
      </c>
      <c r="C49" s="49"/>
      <c r="D49" s="49"/>
      <c r="E49" s="49"/>
      <c r="F49" s="49">
        <f t="shared" si="2"/>
        <v>0</v>
      </c>
      <c r="G49" s="50" t="e">
        <f t="shared" si="1"/>
        <v>#DIV/0!</v>
      </c>
      <c r="M49" s="2"/>
      <c r="N49" s="1"/>
    </row>
    <row r="50" spans="1:14" ht="24" customHeight="1">
      <c r="A50" s="106" t="s">
        <v>38</v>
      </c>
      <c r="B50" s="51" t="s">
        <v>49</v>
      </c>
      <c r="C50" s="52">
        <f>SUM(C51:C53)</f>
        <v>0</v>
      </c>
      <c r="D50" s="52">
        <f>SUM(D51:D53)</f>
        <v>0</v>
      </c>
      <c r="E50" s="52">
        <f>SUM(E51:E53)</f>
        <v>0</v>
      </c>
      <c r="F50" s="52">
        <f t="shared" si="2"/>
        <v>0</v>
      </c>
      <c r="G50" s="53" t="e">
        <f t="shared" si="1"/>
        <v>#DIV/0!</v>
      </c>
      <c r="M50" s="2"/>
      <c r="N50" s="1"/>
    </row>
    <row r="51" spans="1:14" ht="24" customHeight="1">
      <c r="A51" s="107"/>
      <c r="B51" s="39" t="s">
        <v>24</v>
      </c>
      <c r="C51" s="40"/>
      <c r="D51" s="40"/>
      <c r="E51" s="40"/>
      <c r="F51" s="40">
        <f t="shared" si="2"/>
        <v>0</v>
      </c>
      <c r="G51" s="41" t="e">
        <f t="shared" si="1"/>
        <v>#DIV/0!</v>
      </c>
      <c r="M51" s="2"/>
      <c r="N51" s="1"/>
    </row>
    <row r="52" spans="1:14" ht="24" customHeight="1">
      <c r="A52" s="107"/>
      <c r="B52" s="42" t="s">
        <v>25</v>
      </c>
      <c r="C52" s="43"/>
      <c r="D52" s="43"/>
      <c r="E52" s="43"/>
      <c r="F52" s="43">
        <f t="shared" si="2"/>
        <v>0</v>
      </c>
      <c r="G52" s="44" t="e">
        <f t="shared" si="1"/>
        <v>#DIV/0!</v>
      </c>
      <c r="M52" s="2"/>
      <c r="N52" s="1"/>
    </row>
    <row r="53" spans="1:14" ht="24" customHeight="1">
      <c r="A53" s="108"/>
      <c r="B53" s="48" t="s">
        <v>26</v>
      </c>
      <c r="C53" s="49"/>
      <c r="D53" s="49"/>
      <c r="E53" s="49"/>
      <c r="F53" s="49">
        <f t="shared" si="2"/>
        <v>0</v>
      </c>
      <c r="G53" s="50" t="e">
        <f t="shared" si="1"/>
        <v>#DIV/0!</v>
      </c>
      <c r="M53" s="2"/>
      <c r="N53" s="1"/>
    </row>
    <row r="54" spans="1:14" ht="24" customHeight="1">
      <c r="A54" s="106" t="s">
        <v>39</v>
      </c>
      <c r="B54" s="51" t="s">
        <v>49</v>
      </c>
      <c r="C54" s="52">
        <f>SUM(C55:C57)</f>
        <v>0</v>
      </c>
      <c r="D54" s="52">
        <f>SUM(D55:D57)</f>
        <v>0</v>
      </c>
      <c r="E54" s="52">
        <f>SUM(E55:E57)</f>
        <v>0</v>
      </c>
      <c r="F54" s="52">
        <f t="shared" si="2"/>
        <v>0</v>
      </c>
      <c r="G54" s="53" t="e">
        <f t="shared" si="1"/>
        <v>#DIV/0!</v>
      </c>
      <c r="M54" s="2"/>
      <c r="N54" s="1"/>
    </row>
    <row r="55" spans="1:14" ht="24" customHeight="1">
      <c r="A55" s="107"/>
      <c r="B55" s="39" t="s">
        <v>24</v>
      </c>
      <c r="C55" s="40"/>
      <c r="D55" s="40"/>
      <c r="E55" s="40"/>
      <c r="F55" s="40">
        <f t="shared" si="2"/>
        <v>0</v>
      </c>
      <c r="G55" s="41" t="e">
        <f t="shared" si="1"/>
        <v>#DIV/0!</v>
      </c>
      <c r="M55" s="2"/>
      <c r="N55" s="1"/>
    </row>
    <row r="56" spans="1:14" ht="24" customHeight="1">
      <c r="A56" s="107"/>
      <c r="B56" s="42" t="s">
        <v>25</v>
      </c>
      <c r="C56" s="43"/>
      <c r="D56" s="43"/>
      <c r="E56" s="43"/>
      <c r="F56" s="43">
        <f t="shared" si="2"/>
        <v>0</v>
      </c>
      <c r="G56" s="44" t="e">
        <f t="shared" si="1"/>
        <v>#DIV/0!</v>
      </c>
      <c r="M56" s="2"/>
      <c r="N56" s="1"/>
    </row>
    <row r="57" spans="1:14" ht="24" customHeight="1" thickBot="1">
      <c r="A57" s="109"/>
      <c r="B57" s="64" t="s">
        <v>26</v>
      </c>
      <c r="C57" s="65"/>
      <c r="D57" s="65"/>
      <c r="E57" s="65"/>
      <c r="F57" s="65">
        <f t="shared" si="2"/>
        <v>0</v>
      </c>
      <c r="G57" s="66" t="e">
        <f t="shared" si="1"/>
        <v>#DIV/0!</v>
      </c>
      <c r="M57" s="2"/>
      <c r="N57" s="1"/>
    </row>
    <row r="58" spans="1:14" s="3" customFormat="1" ht="27" customHeight="1">
      <c r="A58" s="18" t="s">
        <v>40</v>
      </c>
      <c r="B58" s="34"/>
      <c r="C58" s="35"/>
      <c r="D58" s="35"/>
      <c r="E58" s="35"/>
      <c r="F58" s="35"/>
      <c r="G58" s="36"/>
      <c r="M58" s="37"/>
      <c r="N58" s="38"/>
    </row>
    <row r="59" spans="1:14" s="3" customFormat="1" ht="27" customHeight="1">
      <c r="A59" s="18" t="s">
        <v>36</v>
      </c>
      <c r="B59" s="34"/>
      <c r="C59" s="35"/>
      <c r="D59" s="35"/>
      <c r="E59" s="35"/>
      <c r="F59" s="35"/>
      <c r="G59" s="36"/>
      <c r="M59" s="37"/>
      <c r="N59" s="38"/>
    </row>
  </sheetData>
  <sheetProtection/>
  <mergeCells count="32">
    <mergeCell ref="A2:G2"/>
    <mergeCell ref="A6:B6"/>
    <mergeCell ref="C6:C7"/>
    <mergeCell ref="D6:D7"/>
    <mergeCell ref="E6:E7"/>
    <mergeCell ref="F6:F7"/>
    <mergeCell ref="G6:G7"/>
    <mergeCell ref="A7:B7"/>
    <mergeCell ref="A8:B8"/>
    <mergeCell ref="A9:A12"/>
    <mergeCell ref="A13:A16"/>
    <mergeCell ref="A17:A20"/>
    <mergeCell ref="A21:A24"/>
    <mergeCell ref="B29:B30"/>
    <mergeCell ref="G29:G30"/>
    <mergeCell ref="A39:B39"/>
    <mergeCell ref="C39:C40"/>
    <mergeCell ref="D39:D40"/>
    <mergeCell ref="E39:E40"/>
    <mergeCell ref="F39:F40"/>
    <mergeCell ref="C29:C30"/>
    <mergeCell ref="D29:D30"/>
    <mergeCell ref="E29:E30"/>
    <mergeCell ref="F29:F30"/>
    <mergeCell ref="A50:A53"/>
    <mergeCell ref="A54:A57"/>
    <mergeCell ref="G39:G40"/>
    <mergeCell ref="M39:M40"/>
    <mergeCell ref="A40:B40"/>
    <mergeCell ref="A41:B41"/>
    <mergeCell ref="A42:A45"/>
    <mergeCell ref="A46:A49"/>
  </mergeCells>
  <printOptions horizontalCentered="1"/>
  <pageMargins left="0.1968503937007874" right="0.1968503937007874" top="0.7086614173228347" bottom="0.7874015748031497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SheetLayoutView="100" zoomScalePageLayoutView="0" workbookViewId="0" topLeftCell="A1">
      <selection activeCell="C6" sqref="C6:C7"/>
    </sheetView>
  </sheetViews>
  <sheetFormatPr defaultColWidth="8.88671875" defaultRowHeight="13.5"/>
  <cols>
    <col min="1" max="1" width="13.10546875" style="10" customWidth="1"/>
    <col min="2" max="2" width="10.10546875" style="10" customWidth="1"/>
    <col min="3" max="6" width="12.77734375" style="10" customWidth="1"/>
    <col min="7" max="7" width="10.10546875" style="10" customWidth="1"/>
  </cols>
  <sheetData>
    <row r="2" spans="1:8" ht="42" customHeight="1">
      <c r="A2" s="123" t="s">
        <v>54</v>
      </c>
      <c r="B2" s="124"/>
      <c r="C2" s="124"/>
      <c r="D2" s="124"/>
      <c r="E2" s="124"/>
      <c r="F2" s="124"/>
      <c r="G2" s="124"/>
      <c r="H2" s="67"/>
    </row>
    <row r="3" spans="1:7" ht="19.5" customHeight="1">
      <c r="A3" s="8"/>
      <c r="B3" s="9"/>
      <c r="C3" s="9"/>
      <c r="D3" s="9"/>
      <c r="E3" s="9"/>
      <c r="F3" s="9"/>
      <c r="G3" s="9"/>
    </row>
    <row r="4" spans="1:8" ht="22.5" customHeight="1">
      <c r="A4" s="81" t="s">
        <v>41</v>
      </c>
      <c r="B4" s="68"/>
      <c r="C4" s="12"/>
      <c r="D4" s="12"/>
      <c r="E4" s="12"/>
      <c r="F4" s="12"/>
      <c r="G4" s="12"/>
      <c r="H4" s="78"/>
    </row>
    <row r="5" spans="1:8" ht="21" customHeight="1" thickBot="1">
      <c r="A5" s="11" t="s">
        <v>30</v>
      </c>
      <c r="B5" s="12"/>
      <c r="C5" s="12"/>
      <c r="D5" s="12"/>
      <c r="E5" s="13"/>
      <c r="F5" s="14"/>
      <c r="G5" s="15" t="str">
        <f>'시군구 원가심사'!G5</f>
        <v>(조사기간 : 2014.01.01 ~ 2014.12.31, 단위 : 백만원)</v>
      </c>
      <c r="H5" s="76"/>
    </row>
    <row r="6" spans="1:7" ht="21.75" customHeight="1">
      <c r="A6" s="117" t="s">
        <v>0</v>
      </c>
      <c r="B6" s="118"/>
      <c r="C6" s="119" t="s">
        <v>2</v>
      </c>
      <c r="D6" s="119" t="s">
        <v>3</v>
      </c>
      <c r="E6" s="119" t="s">
        <v>4</v>
      </c>
      <c r="F6" s="119" t="s">
        <v>5</v>
      </c>
      <c r="G6" s="110" t="s">
        <v>6</v>
      </c>
    </row>
    <row r="7" spans="1:7" ht="21.75" customHeight="1" thickBot="1">
      <c r="A7" s="113" t="s">
        <v>1</v>
      </c>
      <c r="B7" s="114"/>
      <c r="C7" s="120"/>
      <c r="D7" s="120"/>
      <c r="E7" s="120"/>
      <c r="F7" s="120"/>
      <c r="G7" s="111"/>
    </row>
    <row r="8" spans="1:7" ht="21.75" customHeight="1" thickTop="1">
      <c r="A8" s="121" t="s">
        <v>51</v>
      </c>
      <c r="B8" s="122"/>
      <c r="C8" s="97">
        <f>C9+C13+C17+C21</f>
        <v>9</v>
      </c>
      <c r="D8" s="97">
        <f>D9+D13+D17+D21</f>
        <v>11140</v>
      </c>
      <c r="E8" s="97">
        <f>E9+E13+E17+E21</f>
        <v>11079</v>
      </c>
      <c r="F8" s="57">
        <f>F9+F13+F17+F21</f>
        <v>61</v>
      </c>
      <c r="G8" s="58">
        <f aca="true" t="shared" si="0" ref="G8:G24">F8/D8</f>
        <v>0.005475763016157989</v>
      </c>
    </row>
    <row r="9" spans="1:7" ht="21.75" customHeight="1">
      <c r="A9" s="106" t="s">
        <v>31</v>
      </c>
      <c r="B9" s="51" t="s">
        <v>7</v>
      </c>
      <c r="C9" s="89">
        <f>SUM(C10:C12)</f>
        <v>1</v>
      </c>
      <c r="D9" s="89">
        <f>SUM(D10:D12)</f>
        <v>2738</v>
      </c>
      <c r="E9" s="89">
        <f>SUM(E10:E12)</f>
        <v>2686</v>
      </c>
      <c r="F9" s="52">
        <f>SUM(F10:F12)</f>
        <v>52</v>
      </c>
      <c r="G9" s="53">
        <f t="shared" si="0"/>
        <v>0.018991964937910884</v>
      </c>
    </row>
    <row r="10" spans="1:7" ht="21.75" customHeight="1">
      <c r="A10" s="107"/>
      <c r="B10" s="39" t="s">
        <v>8</v>
      </c>
      <c r="C10" s="85">
        <v>0</v>
      </c>
      <c r="D10" s="85"/>
      <c r="E10" s="85"/>
      <c r="F10" s="40">
        <f>D10-E10</f>
        <v>0</v>
      </c>
      <c r="G10" s="41" t="e">
        <f t="shared" si="0"/>
        <v>#DIV/0!</v>
      </c>
    </row>
    <row r="11" spans="1:7" ht="21.75" customHeight="1">
      <c r="A11" s="107"/>
      <c r="B11" s="42" t="s">
        <v>9</v>
      </c>
      <c r="C11" s="90">
        <v>0</v>
      </c>
      <c r="D11" s="90"/>
      <c r="E11" s="90"/>
      <c r="F11" s="43">
        <f>D11-E11</f>
        <v>0</v>
      </c>
      <c r="G11" s="44" t="e">
        <f t="shared" si="0"/>
        <v>#DIV/0!</v>
      </c>
    </row>
    <row r="12" spans="1:9" ht="21.75" customHeight="1">
      <c r="A12" s="108"/>
      <c r="B12" s="48" t="s">
        <v>10</v>
      </c>
      <c r="C12" s="86">
        <v>1</v>
      </c>
      <c r="D12" s="86">
        <v>2738</v>
      </c>
      <c r="E12" s="86">
        <v>2686</v>
      </c>
      <c r="F12" s="49">
        <f>D12-E12</f>
        <v>52</v>
      </c>
      <c r="G12" s="50">
        <f t="shared" si="0"/>
        <v>0.018991964937910884</v>
      </c>
      <c r="I12" s="4"/>
    </row>
    <row r="13" spans="1:7" ht="21.75" customHeight="1">
      <c r="A13" s="106" t="s">
        <v>11</v>
      </c>
      <c r="B13" s="51" t="s">
        <v>7</v>
      </c>
      <c r="C13" s="89">
        <f>SUM(C14:C16)</f>
        <v>7</v>
      </c>
      <c r="D13" s="89">
        <f>SUM(D14:D16)</f>
        <v>8031</v>
      </c>
      <c r="E13" s="89">
        <f>SUM(E14:E16)</f>
        <v>8026</v>
      </c>
      <c r="F13" s="52">
        <f>SUM(F14:F16)</f>
        <v>5</v>
      </c>
      <c r="G13" s="53">
        <f t="shared" si="0"/>
        <v>0.0006225874735400323</v>
      </c>
    </row>
    <row r="14" spans="1:7" ht="21.75" customHeight="1">
      <c r="A14" s="107"/>
      <c r="B14" s="39" t="s">
        <v>12</v>
      </c>
      <c r="C14" s="85">
        <v>1</v>
      </c>
      <c r="D14" s="85">
        <v>943</v>
      </c>
      <c r="E14" s="85">
        <v>938</v>
      </c>
      <c r="F14" s="40">
        <f>D14-E14</f>
        <v>5</v>
      </c>
      <c r="G14" s="41">
        <f t="shared" si="0"/>
        <v>0.005302226935312832</v>
      </c>
    </row>
    <row r="15" spans="1:7" ht="21.75" customHeight="1">
      <c r="A15" s="107"/>
      <c r="B15" s="42" t="s">
        <v>13</v>
      </c>
      <c r="C15" s="90">
        <v>1</v>
      </c>
      <c r="D15" s="90">
        <v>644</v>
      </c>
      <c r="E15" s="90">
        <v>644</v>
      </c>
      <c r="F15" s="43">
        <f>D15-E15</f>
        <v>0</v>
      </c>
      <c r="G15" s="44">
        <f t="shared" si="0"/>
        <v>0</v>
      </c>
    </row>
    <row r="16" spans="1:7" ht="21.75" customHeight="1">
      <c r="A16" s="108"/>
      <c r="B16" s="48" t="s">
        <v>14</v>
      </c>
      <c r="C16" s="86">
        <v>5</v>
      </c>
      <c r="D16" s="86">
        <v>6444</v>
      </c>
      <c r="E16" s="86">
        <v>6444</v>
      </c>
      <c r="F16" s="49">
        <f>D16-E16</f>
        <v>0</v>
      </c>
      <c r="G16" s="50">
        <f t="shared" si="0"/>
        <v>0</v>
      </c>
    </row>
    <row r="17" spans="1:7" ht="21.75" customHeight="1">
      <c r="A17" s="106" t="s">
        <v>15</v>
      </c>
      <c r="B17" s="51" t="s">
        <v>7</v>
      </c>
      <c r="C17" s="89">
        <f>SUM(C18:C20)</f>
        <v>1</v>
      </c>
      <c r="D17" s="89">
        <f>SUM(D18:D20)</f>
        <v>371</v>
      </c>
      <c r="E17" s="89">
        <f>SUM(E18:E20)</f>
        <v>367</v>
      </c>
      <c r="F17" s="52">
        <f>SUM(F18:F20)</f>
        <v>4</v>
      </c>
      <c r="G17" s="53">
        <f t="shared" si="0"/>
        <v>0.01078167115902965</v>
      </c>
    </row>
    <row r="18" spans="1:7" ht="21.75" customHeight="1">
      <c r="A18" s="107"/>
      <c r="B18" s="39" t="s">
        <v>16</v>
      </c>
      <c r="C18" s="85">
        <v>0</v>
      </c>
      <c r="D18" s="85"/>
      <c r="E18" s="85"/>
      <c r="F18" s="40">
        <f>D18-E18</f>
        <v>0</v>
      </c>
      <c r="G18" s="41" t="e">
        <f t="shared" si="0"/>
        <v>#DIV/0!</v>
      </c>
    </row>
    <row r="19" spans="1:7" ht="21.75" customHeight="1">
      <c r="A19" s="107"/>
      <c r="B19" s="42" t="s">
        <v>17</v>
      </c>
      <c r="C19" s="90">
        <v>0</v>
      </c>
      <c r="D19" s="90"/>
      <c r="E19" s="90"/>
      <c r="F19" s="43">
        <f>D19-E19</f>
        <v>0</v>
      </c>
      <c r="G19" s="44" t="e">
        <f t="shared" si="0"/>
        <v>#DIV/0!</v>
      </c>
    </row>
    <row r="20" spans="1:7" ht="21.75" customHeight="1">
      <c r="A20" s="108"/>
      <c r="B20" s="48" t="s">
        <v>18</v>
      </c>
      <c r="C20" s="86">
        <v>1</v>
      </c>
      <c r="D20" s="86">
        <v>371</v>
      </c>
      <c r="E20" s="86">
        <v>367</v>
      </c>
      <c r="F20" s="49">
        <f>D20-E20</f>
        <v>4</v>
      </c>
      <c r="G20" s="50">
        <f t="shared" si="0"/>
        <v>0.01078167115902965</v>
      </c>
    </row>
    <row r="21" spans="1:7" ht="21.75" customHeight="1">
      <c r="A21" s="107" t="s">
        <v>19</v>
      </c>
      <c r="B21" s="54" t="s">
        <v>7</v>
      </c>
      <c r="C21" s="87">
        <f>SUM(C22:C24)</f>
        <v>0</v>
      </c>
      <c r="D21" s="87">
        <f>SUM(D22:D24)</f>
        <v>0</v>
      </c>
      <c r="E21" s="87">
        <f>SUM(E22:E24)</f>
        <v>0</v>
      </c>
      <c r="F21" s="55">
        <f>SUM(F22:F24)</f>
        <v>0</v>
      </c>
      <c r="G21" s="56" t="e">
        <f t="shared" si="0"/>
        <v>#DIV/0!</v>
      </c>
    </row>
    <row r="22" spans="1:7" ht="21.75" customHeight="1">
      <c r="A22" s="107"/>
      <c r="B22" s="39" t="s">
        <v>20</v>
      </c>
      <c r="C22" s="85">
        <v>0</v>
      </c>
      <c r="D22" s="85"/>
      <c r="E22" s="85"/>
      <c r="F22" s="40">
        <f>D22-E22</f>
        <v>0</v>
      </c>
      <c r="G22" s="41" t="e">
        <f t="shared" si="0"/>
        <v>#DIV/0!</v>
      </c>
    </row>
    <row r="23" spans="1:7" ht="21.75" customHeight="1">
      <c r="A23" s="107"/>
      <c r="B23" s="42" t="s">
        <v>21</v>
      </c>
      <c r="C23" s="90">
        <v>0</v>
      </c>
      <c r="D23" s="90"/>
      <c r="E23" s="90"/>
      <c r="F23" s="43">
        <f>D23-E23</f>
        <v>0</v>
      </c>
      <c r="G23" s="44" t="e">
        <f t="shared" si="0"/>
        <v>#DIV/0!</v>
      </c>
    </row>
    <row r="24" spans="1:7" ht="21.75" customHeight="1" thickBot="1">
      <c r="A24" s="109"/>
      <c r="B24" s="45" t="s">
        <v>22</v>
      </c>
      <c r="C24" s="101">
        <v>0</v>
      </c>
      <c r="D24" s="101"/>
      <c r="E24" s="101"/>
      <c r="F24" s="46">
        <f>D24-E24</f>
        <v>0</v>
      </c>
      <c r="G24" s="47" t="e">
        <f t="shared" si="0"/>
        <v>#DIV/0!</v>
      </c>
    </row>
    <row r="25" spans="1:7" ht="30" customHeight="1">
      <c r="A25" s="16"/>
      <c r="B25" s="16"/>
      <c r="C25" s="17"/>
      <c r="D25" s="17"/>
      <c r="E25" s="17"/>
      <c r="F25" s="17"/>
      <c r="G25" s="17"/>
    </row>
    <row r="26" spans="1:7" ht="27" customHeight="1">
      <c r="A26" s="84" t="s">
        <v>42</v>
      </c>
      <c r="B26" s="70"/>
      <c r="C26" s="71"/>
      <c r="D26" s="71"/>
      <c r="E26" s="71"/>
      <c r="F26" s="71"/>
      <c r="G26" s="71"/>
    </row>
    <row r="27" spans="1:2" ht="27" customHeight="1">
      <c r="A27" s="18" t="s">
        <v>44</v>
      </c>
      <c r="B27" s="33"/>
    </row>
    <row r="28" spans="1:7" ht="27" customHeight="1" thickBot="1">
      <c r="A28" s="33"/>
      <c r="B28" s="33"/>
      <c r="G28" s="15" t="str">
        <f>G5</f>
        <v>(조사기간 : 2014.01.01 ~ 2014.12.31, 단위 : 백만원)</v>
      </c>
    </row>
    <row r="29" spans="1:14" ht="24" customHeight="1">
      <c r="A29" s="117" t="s">
        <v>28</v>
      </c>
      <c r="B29" s="118"/>
      <c r="C29" s="119" t="s">
        <v>2</v>
      </c>
      <c r="D29" s="119" t="s">
        <v>3</v>
      </c>
      <c r="E29" s="119" t="s">
        <v>4</v>
      </c>
      <c r="F29" s="119" t="s">
        <v>5</v>
      </c>
      <c r="G29" s="110" t="s">
        <v>6</v>
      </c>
      <c r="M29" s="112"/>
      <c r="N29" s="1"/>
    </row>
    <row r="30" spans="1:14" ht="24" customHeight="1" thickBot="1">
      <c r="A30" s="113" t="s">
        <v>27</v>
      </c>
      <c r="B30" s="114"/>
      <c r="C30" s="120"/>
      <c r="D30" s="120"/>
      <c r="E30" s="120"/>
      <c r="F30" s="120"/>
      <c r="G30" s="111"/>
      <c r="H30" s="5" t="s">
        <v>29</v>
      </c>
      <c r="M30" s="112"/>
      <c r="N30" s="1"/>
    </row>
    <row r="31" spans="1:14" ht="24" customHeight="1" thickTop="1">
      <c r="A31" s="125" t="s">
        <v>23</v>
      </c>
      <c r="B31" s="126"/>
      <c r="C31" s="102">
        <f>SUM(C32:C35)</f>
        <v>9</v>
      </c>
      <c r="D31" s="103">
        <f>SUM(D32:D35)</f>
        <v>11140</v>
      </c>
      <c r="E31" s="103">
        <f>SUM(E32:E35)</f>
        <v>11079</v>
      </c>
      <c r="F31" s="72">
        <f>SUM(F32:F35)</f>
        <v>61</v>
      </c>
      <c r="G31" s="73">
        <f>F31/D31</f>
        <v>0.005475763016157989</v>
      </c>
      <c r="H31" s="7">
        <f>C8-C31</f>
        <v>0</v>
      </c>
      <c r="I31" s="7">
        <f>D8-D31</f>
        <v>0</v>
      </c>
      <c r="J31" s="7">
        <f>E8-E31</f>
        <v>0</v>
      </c>
      <c r="K31" s="7">
        <f>F8-F31</f>
        <v>0</v>
      </c>
      <c r="M31" s="2"/>
      <c r="N31" s="1"/>
    </row>
    <row r="32" spans="1:14" ht="24" customHeight="1">
      <c r="A32" s="127" t="s">
        <v>43</v>
      </c>
      <c r="B32" s="128"/>
      <c r="C32" s="104">
        <v>9</v>
      </c>
      <c r="D32" s="104">
        <v>11140</v>
      </c>
      <c r="E32" s="104">
        <v>11079</v>
      </c>
      <c r="F32" s="104">
        <f>D32-E32</f>
        <v>61</v>
      </c>
      <c r="G32" s="74">
        <f>F32/D32</f>
        <v>0.005475763016157989</v>
      </c>
      <c r="M32" s="2"/>
      <c r="N32" s="1"/>
    </row>
    <row r="33" spans="1:14" ht="24" customHeight="1">
      <c r="A33" s="127" t="s">
        <v>37</v>
      </c>
      <c r="B33" s="128"/>
      <c r="C33" s="104">
        <v>0</v>
      </c>
      <c r="D33" s="104"/>
      <c r="E33" s="104"/>
      <c r="F33" s="104"/>
      <c r="G33" s="74" t="e">
        <f>F33/D33</f>
        <v>#DIV/0!</v>
      </c>
      <c r="M33" s="2"/>
      <c r="N33" s="1"/>
    </row>
    <row r="34" spans="1:14" ht="24" customHeight="1">
      <c r="A34" s="127" t="s">
        <v>38</v>
      </c>
      <c r="B34" s="128"/>
      <c r="C34" s="104">
        <v>0</v>
      </c>
      <c r="D34" s="104"/>
      <c r="E34" s="104"/>
      <c r="F34" s="104"/>
      <c r="G34" s="74" t="e">
        <f>F34/D34</f>
        <v>#DIV/0!</v>
      </c>
      <c r="M34" s="2"/>
      <c r="N34" s="1"/>
    </row>
    <row r="35" spans="1:14" ht="24" customHeight="1" thickBot="1">
      <c r="A35" s="129" t="s">
        <v>39</v>
      </c>
      <c r="B35" s="130"/>
      <c r="C35" s="105">
        <v>0</v>
      </c>
      <c r="D35" s="105"/>
      <c r="E35" s="105"/>
      <c r="F35" s="105"/>
      <c r="G35" s="75" t="e">
        <f>F35/D35</f>
        <v>#DIV/0!</v>
      </c>
      <c r="M35" s="2"/>
      <c r="N35" s="1"/>
    </row>
    <row r="36" spans="1:14" s="3" customFormat="1" ht="27" customHeight="1">
      <c r="A36" s="18" t="s">
        <v>40</v>
      </c>
      <c r="B36" s="34"/>
      <c r="C36" s="35"/>
      <c r="D36" s="35"/>
      <c r="E36" s="35"/>
      <c r="F36" s="35"/>
      <c r="G36" s="36"/>
      <c r="M36" s="37"/>
      <c r="N36" s="38"/>
    </row>
    <row r="37" spans="1:14" s="3" customFormat="1" ht="27" customHeight="1">
      <c r="A37" s="18" t="s">
        <v>36</v>
      </c>
      <c r="B37" s="34"/>
      <c r="C37" s="35"/>
      <c r="D37" s="35"/>
      <c r="E37" s="35"/>
      <c r="F37" s="35"/>
      <c r="G37" s="36"/>
      <c r="M37" s="37"/>
      <c r="N37" s="38"/>
    </row>
  </sheetData>
  <sheetProtection/>
  <mergeCells count="26">
    <mergeCell ref="A35:B35"/>
    <mergeCell ref="A13:A16"/>
    <mergeCell ref="A17:A20"/>
    <mergeCell ref="A6:B6"/>
    <mergeCell ref="A7:B7"/>
    <mergeCell ref="A9:A12"/>
    <mergeCell ref="A32:B32"/>
    <mergeCell ref="A33:B33"/>
    <mergeCell ref="A34:B34"/>
    <mergeCell ref="F6:F7"/>
    <mergeCell ref="A2:G2"/>
    <mergeCell ref="G6:G7"/>
    <mergeCell ref="D6:D7"/>
    <mergeCell ref="A21:A24"/>
    <mergeCell ref="A31:B31"/>
    <mergeCell ref="G29:G30"/>
    <mergeCell ref="C6:C7"/>
    <mergeCell ref="E6:E7"/>
    <mergeCell ref="A8:B8"/>
    <mergeCell ref="M29:M30"/>
    <mergeCell ref="A29:B29"/>
    <mergeCell ref="A30:B30"/>
    <mergeCell ref="D29:D30"/>
    <mergeCell ref="E29:E30"/>
    <mergeCell ref="F29:F30"/>
    <mergeCell ref="C29:C30"/>
  </mergeCells>
  <printOptions horizontalCentered="1"/>
  <pageMargins left="0.1968503937007874" right="0.1968503937007874" top="0.7086614173228347" bottom="0.7874015748031497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행정자치부</dc:creator>
  <cp:keywords/>
  <dc:description/>
  <cp:lastModifiedBy>USER</cp:lastModifiedBy>
  <cp:lastPrinted>2010-11-01T04:41:15Z</cp:lastPrinted>
  <dcterms:created xsi:type="dcterms:W3CDTF">2008-10-01T08:07:06Z</dcterms:created>
  <dcterms:modified xsi:type="dcterms:W3CDTF">2015-03-17T07:03:53Z</dcterms:modified>
  <cp:category/>
  <cp:version/>
  <cp:contentType/>
  <cp:contentStatus/>
</cp:coreProperties>
</file>