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운행시간표\광역버스 시간표(비상수송전)\홈페이지\"/>
    </mc:Choice>
  </mc:AlternateContent>
  <bookViews>
    <workbookView xWindow="0" yWindow="0" windowWidth="17775" windowHeight="8475"/>
  </bookViews>
  <sheets>
    <sheet name="23년 시간표 조정" sheetId="10" r:id="rId1"/>
  </sheets>
  <definedNames>
    <definedName name="_xlnm._FilterDatabase" localSheetId="0" hidden="1">'23년 시간표 조정'!$A$3:$P$27</definedName>
    <definedName name="_xlnm.Print_Area" localSheetId="0">'23년 시간표 조정'!$A$1:$P$27</definedName>
  </definedNames>
  <calcPr calcId="152511"/>
</workbook>
</file>

<file path=xl/calcChain.xml><?xml version="1.0" encoding="utf-8"?>
<calcChain xmlns="http://schemas.openxmlformats.org/spreadsheetml/2006/main">
  <c r="L21" i="10" l="1"/>
  <c r="M21" i="10" s="1"/>
  <c r="N21" i="10" s="1"/>
  <c r="O21" i="10" s="1"/>
  <c r="P21" i="10" s="1"/>
  <c r="L19" i="10"/>
  <c r="M19" i="10" s="1"/>
  <c r="N19" i="10" s="1"/>
  <c r="O19" i="10" s="1"/>
  <c r="P19" i="10" s="1"/>
  <c r="L17" i="10"/>
  <c r="M17" i="10" s="1"/>
  <c r="N17" i="10" s="1"/>
  <c r="O17" i="10" s="1"/>
  <c r="P17" i="10" s="1"/>
  <c r="L15" i="10"/>
  <c r="M15" i="10" s="1"/>
  <c r="N15" i="10" s="1"/>
  <c r="O15" i="10" s="1"/>
  <c r="P15" i="10" s="1"/>
  <c r="L13" i="10"/>
  <c r="M13" i="10" s="1"/>
  <c r="N13" i="10" s="1"/>
  <c r="O13" i="10" s="1"/>
  <c r="P13" i="10" s="1"/>
  <c r="L11" i="10"/>
  <c r="M11" i="10" s="1"/>
  <c r="N11" i="10" s="1"/>
  <c r="P11" i="10" s="1"/>
  <c r="L8" i="10"/>
  <c r="M8" i="10" s="1"/>
  <c r="N8" i="10" s="1"/>
  <c r="O8" i="10" s="1"/>
  <c r="P8" i="10" s="1"/>
  <c r="L6" i="10"/>
  <c r="M6" i="10" s="1"/>
  <c r="N6" i="10" s="1"/>
  <c r="O6" i="10" s="1"/>
  <c r="P6" i="10" s="1"/>
  <c r="L22" i="10"/>
  <c r="M22" i="10" s="1"/>
  <c r="N22" i="10" s="1"/>
  <c r="O22" i="10" s="1"/>
  <c r="P22" i="10" s="1"/>
  <c r="L20" i="10"/>
  <c r="M20" i="10" s="1"/>
  <c r="N20" i="10" s="1"/>
  <c r="O20" i="10" s="1"/>
  <c r="P20" i="10" s="1"/>
  <c r="L18" i="10"/>
  <c r="M18" i="10" s="1"/>
  <c r="N18" i="10" s="1"/>
  <c r="O18" i="10" s="1"/>
  <c r="P18" i="10" s="1"/>
  <c r="L16" i="10"/>
  <c r="M16" i="10" s="1"/>
  <c r="N16" i="10" s="1"/>
  <c r="O16" i="10" s="1"/>
  <c r="P16" i="10" s="1"/>
  <c r="L14" i="10"/>
  <c r="M14" i="10" s="1"/>
  <c r="N14" i="10" s="1"/>
  <c r="O14" i="10" s="1"/>
  <c r="P14" i="10" s="1"/>
  <c r="L12" i="10"/>
  <c r="N12" i="10" s="1"/>
  <c r="O12" i="10" s="1"/>
  <c r="P12" i="10" s="1"/>
  <c r="L10" i="10"/>
  <c r="M10" i="10" s="1"/>
  <c r="N10" i="10" s="1"/>
  <c r="O10" i="10" s="1"/>
  <c r="L9" i="10"/>
  <c r="M9" i="10" s="1"/>
  <c r="N9" i="10" s="1"/>
  <c r="O9" i="10" s="1"/>
  <c r="P9" i="10" s="1"/>
  <c r="L7" i="10"/>
  <c r="M7" i="10" s="1"/>
  <c r="N7" i="10" s="1"/>
  <c r="O7" i="10" s="1"/>
  <c r="P7" i="10" s="1"/>
  <c r="L5" i="10"/>
  <c r="M5" i="10" s="1"/>
  <c r="N5" i="10" s="1"/>
  <c r="O5" i="10" s="1"/>
  <c r="P5" i="10" s="1"/>
  <c r="F14" i="10"/>
  <c r="H14" i="10" s="1"/>
  <c r="I14" i="10" s="1"/>
  <c r="J14" i="10" s="1"/>
  <c r="F24" i="10"/>
  <c r="G24" i="10" s="1"/>
  <c r="H24" i="10" s="1"/>
  <c r="I24" i="10" s="1"/>
  <c r="J24" i="10" s="1"/>
  <c r="F22" i="10"/>
  <c r="G22" i="10" s="1"/>
  <c r="H22" i="10" s="1"/>
  <c r="I22" i="10" s="1"/>
  <c r="J22" i="10" s="1"/>
  <c r="F20" i="10"/>
  <c r="G20" i="10" s="1"/>
  <c r="H20" i="10" s="1"/>
  <c r="I20" i="10" s="1"/>
  <c r="J20" i="10" s="1"/>
  <c r="F18" i="10"/>
  <c r="G18" i="10" s="1"/>
  <c r="H18" i="10" s="1"/>
  <c r="I18" i="10" s="1"/>
  <c r="J18" i="10" s="1"/>
  <c r="F16" i="10"/>
  <c r="G16" i="10" s="1"/>
  <c r="H16" i="10" s="1"/>
  <c r="I16" i="10" s="1"/>
  <c r="J16" i="10" s="1"/>
  <c r="F12" i="10"/>
  <c r="G12" i="10" s="1"/>
  <c r="H12" i="10" s="1"/>
  <c r="I12" i="10" s="1"/>
  <c r="J12" i="10" s="1"/>
  <c r="F9" i="10"/>
  <c r="G9" i="10" s="1"/>
  <c r="H9" i="10" s="1"/>
  <c r="I9" i="10" s="1"/>
  <c r="J9" i="10" s="1"/>
  <c r="F7" i="10"/>
  <c r="G7" i="10" s="1"/>
  <c r="H7" i="10" s="1"/>
  <c r="I7" i="10" s="1"/>
  <c r="J7" i="10" s="1"/>
  <c r="F23" i="10"/>
  <c r="G23" i="10" s="1"/>
  <c r="H23" i="10" s="1"/>
  <c r="I23" i="10" s="1"/>
  <c r="J23" i="10" s="1"/>
  <c r="F21" i="10"/>
  <c r="G21" i="10" s="1"/>
  <c r="H21" i="10" s="1"/>
  <c r="I21" i="10" s="1"/>
  <c r="J21" i="10" s="1"/>
  <c r="F19" i="10"/>
  <c r="G19" i="10" s="1"/>
  <c r="H19" i="10" s="1"/>
  <c r="I19" i="10" s="1"/>
  <c r="J19" i="10" s="1"/>
  <c r="F17" i="10"/>
  <c r="G17" i="10" s="1"/>
  <c r="H17" i="10" s="1"/>
  <c r="I17" i="10" s="1"/>
  <c r="J17" i="10" s="1"/>
  <c r="F13" i="10"/>
  <c r="G13" i="10" s="1"/>
  <c r="H13" i="10" s="1"/>
  <c r="I13" i="10" s="1"/>
  <c r="J13" i="10" s="1"/>
  <c r="F11" i="10"/>
  <c r="G11" i="10" s="1"/>
  <c r="H11" i="10" s="1"/>
  <c r="I11" i="10" s="1"/>
  <c r="J11" i="10" s="1"/>
  <c r="F8" i="10"/>
  <c r="G8" i="10" s="1"/>
  <c r="H8" i="10" s="1"/>
  <c r="I8" i="10" s="1"/>
  <c r="J8" i="10" s="1"/>
  <c r="F6" i="10"/>
  <c r="G6" i="10" s="1"/>
  <c r="H6" i="10" s="1"/>
  <c r="I6" i="10" s="1"/>
  <c r="J6" i="10" s="1"/>
  <c r="G15" i="10" l="1"/>
  <c r="H15" i="10" s="1"/>
  <c r="L4" i="10"/>
  <c r="M4" i="10" s="1"/>
  <c r="N4" i="10" s="1"/>
  <c r="O4" i="10" s="1"/>
  <c r="P4" i="10" s="1"/>
  <c r="I15" i="10" l="1"/>
  <c r="J15" i="10" s="1"/>
</calcChain>
</file>

<file path=xl/sharedStrings.xml><?xml version="1.0" encoding="utf-8"?>
<sst xmlns="http://schemas.openxmlformats.org/spreadsheetml/2006/main" count="62" uniqueCount="31">
  <si>
    <t>노선번호</t>
    <phoneticPr fontId="1" type="noConversion"/>
  </si>
  <si>
    <t>암태(남강)</t>
    <phoneticPr fontId="1" type="noConversion"/>
  </si>
  <si>
    <t>압해농업
기술센터</t>
    <phoneticPr fontId="1" type="noConversion"/>
  </si>
  <si>
    <t>신안군청</t>
    <phoneticPr fontId="1" type="noConversion"/>
  </si>
  <si>
    <t>목포버스터미널</t>
    <phoneticPr fontId="1" type="noConversion"/>
  </si>
  <si>
    <t>도착</t>
    <phoneticPr fontId="1" type="noConversion"/>
  </si>
  <si>
    <t>출발</t>
    <phoneticPr fontId="1" type="noConversion"/>
  </si>
  <si>
    <t>압해(중앙)</t>
    <phoneticPr fontId="1" type="noConversion"/>
  </si>
  <si>
    <t>목포1호</t>
    <phoneticPr fontId="1" type="noConversion"/>
  </si>
  <si>
    <t>목포2호</t>
    <phoneticPr fontId="1" type="noConversion"/>
  </si>
  <si>
    <t>자은1호</t>
    <phoneticPr fontId="1" type="noConversion"/>
  </si>
  <si>
    <t>안좌1호</t>
    <phoneticPr fontId="1" type="noConversion"/>
  </si>
  <si>
    <t>회차</t>
    <phoneticPr fontId="1" type="noConversion"/>
  </si>
  <si>
    <t>구분</t>
    <phoneticPr fontId="1" type="noConversion"/>
  </si>
  <si>
    <t>-</t>
    <phoneticPr fontId="1" type="noConversion"/>
  </si>
  <si>
    <t>※ 도로 및 교통상황, 승객 승∙하차에 따라 운행 전∙후로 10여분 정도 차이가 발생할 수 있으니 참고하시기 바랍니다.</t>
    <phoneticPr fontId="1" type="noConversion"/>
  </si>
  <si>
    <t>자은2호</t>
    <phoneticPr fontId="1" type="noConversion"/>
  </si>
  <si>
    <t>안좌2호</t>
    <phoneticPr fontId="1" type="noConversion"/>
  </si>
  <si>
    <t>예비버스</t>
    <phoneticPr fontId="1" type="noConversion"/>
  </si>
  <si>
    <t>오전</t>
    <phoneticPr fontId="1" type="noConversion"/>
  </si>
  <si>
    <t>오후</t>
    <phoneticPr fontId="1" type="noConversion"/>
  </si>
  <si>
    <t>1004버스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</si>
  <si>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</si>
  <si>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</si>
  <si>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</si>
  <si>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</si>
  <si>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</si>
  <si>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(예약운행) 010-7447-6561
(관외)10,000원,(관내)5,000원</t>
    <phoneticPr fontId="1" type="noConversion"/>
  </si>
  <si>
    <t>신안(자은)↔목포(버스터미널) 공영버스 운행시간표('23.2.14.부터)</t>
    <phoneticPr fontId="1" type="noConversion"/>
  </si>
  <si>
    <t>자은(분계)</t>
    <phoneticPr fontId="1" type="noConversion"/>
  </si>
  <si>
    <t>자은(분계)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</si>
</sst>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h:mm;@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2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38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22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176" fontId="4" fillId="2" borderId="39" xfId="0" applyNumberFormat="1" applyFont="1" applyFill="1" applyBorder="1" applyAlignment="1">
      <alignment horizontal="center" vertical="center" shrinkToFit="1"/>
    </xf>
    <xf numFmtId="176" fontId="4" fillId="2" borderId="40" xfId="0" applyNumberFormat="1" applyFont="1" applyFill="1" applyBorder="1" applyAlignment="1">
      <alignment horizontal="center" vertical="center" shrinkToFit="1"/>
    </xf>
    <xf numFmtId="176" fontId="4" fillId="2" borderId="18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25" xfId="0" applyNumberFormat="1" applyFont="1" applyFill="1" applyBorder="1" applyAlignment="1">
      <alignment horizontal="center" vertical="center" shrinkToFit="1"/>
    </xf>
    <xf numFmtId="176" fontId="4" fillId="2" borderId="41" xfId="0" applyNumberFormat="1" applyFont="1" applyFill="1" applyBorder="1" applyAlignment="1">
      <alignment horizontal="center" vertical="center" shrinkToFit="1"/>
    </xf>
    <xf numFmtId="176" fontId="4" fillId="2" borderId="24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42" fontId="4" fillId="0" borderId="34" xfId="1" applyFont="1" applyFill="1" applyBorder="1" applyAlignment="1">
      <alignment horizontal="center" vertical="center" shrinkToFit="1"/>
    </xf>
    <xf numFmtId="42" fontId="4" fillId="0" borderId="35" xfId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wrapText="1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28"/>
  <sheetViews>
    <sheetView tabSelected="1" view="pageBreakPreview" zoomScale="85" zoomScaleNormal="85" zoomScaleSheetLayoutView="85" workbookViewId="0">
      <selection activeCell="H11" sqref="H11"/>
    </sheetView>
  </sheetViews>
  <sheetFormatPr defaultColWidth="12.25" defaultRowHeight="24" customHeight="1" x14ac:dyDescent="0.3"/>
  <cols>
    <col min="1" max="1" width="5.5" style="1" bestFit="1" customWidth="1"/>
    <col min="2" max="2" width="5.5" style="1" customWidth="1"/>
    <col min="3" max="3" width="9" style="1" bestFit="1" customWidth="1"/>
    <col min="4" max="4" width="9.25" style="1" bestFit="1" customWidth="1"/>
    <col min="5" max="5" width="10.125" style="1" bestFit="1" customWidth="1"/>
    <col min="6" max="6" width="10.5" style="1" bestFit="1" customWidth="1"/>
    <col min="7" max="7" width="9.25" style="1" bestFit="1" customWidth="1"/>
    <col min="8" max="8" width="10.5" style="1" bestFit="1" customWidth="1"/>
    <col min="9" max="9" width="9.25" style="1" bestFit="1" customWidth="1"/>
    <col min="10" max="11" width="8.75" style="1" customWidth="1"/>
    <col min="12" max="12" width="9.25" style="1" bestFit="1" customWidth="1"/>
    <col min="13" max="13" width="10.5" style="1" bestFit="1" customWidth="1"/>
    <col min="14" max="14" width="9.25" style="1" bestFit="1" customWidth="1"/>
    <col min="15" max="15" width="10.5" style="1" bestFit="1" customWidth="1"/>
    <col min="16" max="16" width="10.125" style="1" bestFit="1" customWidth="1"/>
    <col min="17" max="16384" width="12.25" style="1"/>
  </cols>
  <sheetData>
    <row r="1" spans="1:16" ht="33" customHeight="1" thickBot="1" x14ac:dyDescent="0.3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" customFormat="1" ht="18.75" customHeight="1" x14ac:dyDescent="0.3">
      <c r="A2" s="63"/>
      <c r="B2" s="65" t="s">
        <v>12</v>
      </c>
      <c r="C2" s="60" t="s">
        <v>13</v>
      </c>
      <c r="D2" s="60" t="s">
        <v>0</v>
      </c>
      <c r="E2" s="60" t="s">
        <v>29</v>
      </c>
      <c r="F2" s="60" t="s">
        <v>1</v>
      </c>
      <c r="G2" s="60" t="s">
        <v>2</v>
      </c>
      <c r="H2" s="60" t="s">
        <v>7</v>
      </c>
      <c r="I2" s="55" t="s">
        <v>3</v>
      </c>
      <c r="J2" s="57" t="s">
        <v>4</v>
      </c>
      <c r="K2" s="55"/>
      <c r="L2" s="58" t="s">
        <v>3</v>
      </c>
      <c r="M2" s="60" t="s">
        <v>7</v>
      </c>
      <c r="N2" s="60" t="s">
        <v>2</v>
      </c>
      <c r="O2" s="60" t="s">
        <v>1</v>
      </c>
      <c r="P2" s="55" t="s">
        <v>30</v>
      </c>
    </row>
    <row r="3" spans="1:16" s="2" customFormat="1" ht="18.75" customHeight="1" thickBot="1" x14ac:dyDescent="0.35">
      <c r="A3" s="64"/>
      <c r="B3" s="66"/>
      <c r="C3" s="61"/>
      <c r="D3" s="61"/>
      <c r="E3" s="61"/>
      <c r="F3" s="61"/>
      <c r="G3" s="61"/>
      <c r="H3" s="61"/>
      <c r="I3" s="56"/>
      <c r="J3" s="16" t="s">
        <v>5</v>
      </c>
      <c r="K3" s="15" t="s">
        <v>6</v>
      </c>
      <c r="L3" s="59"/>
      <c r="M3" s="61"/>
      <c r="N3" s="61"/>
      <c r="O3" s="61"/>
      <c r="P3" s="56"/>
    </row>
    <row r="4" spans="1:16" s="4" customFormat="1" ht="21.75" customHeight="1" thickTop="1" x14ac:dyDescent="0.3">
      <c r="A4" s="44" t="s">
        <v>19</v>
      </c>
      <c r="B4" s="17">
        <v>1</v>
      </c>
      <c r="C4" s="5" t="s">
        <v>8</v>
      </c>
      <c r="D4" s="5">
        <v>1004</v>
      </c>
      <c r="E4" s="22" t="s">
        <v>14</v>
      </c>
      <c r="F4" s="22" t="s">
        <v>14</v>
      </c>
      <c r="G4" s="22" t="s">
        <v>14</v>
      </c>
      <c r="H4" s="22" t="s">
        <v>14</v>
      </c>
      <c r="I4" s="23" t="s">
        <v>14</v>
      </c>
      <c r="J4" s="24" t="s">
        <v>14</v>
      </c>
      <c r="K4" s="23">
        <v>0.28125</v>
      </c>
      <c r="L4" s="25">
        <f t="shared" ref="L4:L22" si="0">K4+TIME(0,20,0)</f>
        <v>0.2951388888888889</v>
      </c>
      <c r="M4" s="25">
        <f t="shared" ref="M4:M11" si="1">L4+TIME(0,10,0)</f>
        <v>0.30208333333333331</v>
      </c>
      <c r="N4" s="25">
        <f t="shared" ref="N4:N22" si="2">M4+TIME(0,3,0)</f>
        <v>0.30416666666666664</v>
      </c>
      <c r="O4" s="25">
        <f t="shared" ref="O4:O22" si="3">N4+TIME(0,37,0)</f>
        <v>0.3298611111111111</v>
      </c>
      <c r="P4" s="26">
        <f>O4+TIME(0,40,0)</f>
        <v>0.3576388888888889</v>
      </c>
    </row>
    <row r="5" spans="1:16" s="4" customFormat="1" ht="21.75" hidden="1" customHeight="1" x14ac:dyDescent="0.3">
      <c r="A5" s="45"/>
      <c r="B5" s="18">
        <v>2</v>
      </c>
      <c r="C5" s="6" t="s">
        <v>9</v>
      </c>
      <c r="D5" s="6">
        <v>2004</v>
      </c>
      <c r="E5" s="27" t="s">
        <v>14</v>
      </c>
      <c r="F5" s="27" t="s">
        <v>24</v>
      </c>
      <c r="G5" s="27" t="s">
        <v>25</v>
      </c>
      <c r="H5" s="27" t="s">
        <v>22</v>
      </c>
      <c r="I5" s="28" t="s">
        <v>26</v>
      </c>
      <c r="J5" s="29" t="s">
        <v>25</v>
      </c>
      <c r="K5" s="28">
        <v>0.30555555555555552</v>
      </c>
      <c r="L5" s="30">
        <f t="shared" si="0"/>
        <v>0.31944444444444442</v>
      </c>
      <c r="M5" s="27">
        <f t="shared" si="1"/>
        <v>0.32638888888888884</v>
      </c>
      <c r="N5" s="27">
        <f t="shared" si="2"/>
        <v>0.32847222222222217</v>
      </c>
      <c r="O5" s="27">
        <f t="shared" si="3"/>
        <v>0.35416666666666663</v>
      </c>
      <c r="P5" s="28">
        <f>O5+TIME(0,35,0)</f>
        <v>0.37847222222222221</v>
      </c>
    </row>
    <row r="6" spans="1:16" s="4" customFormat="1" ht="21.75" customHeight="1" x14ac:dyDescent="0.3">
      <c r="A6" s="45"/>
      <c r="B6" s="18">
        <v>3</v>
      </c>
      <c r="C6" s="6" t="s">
        <v>10</v>
      </c>
      <c r="D6" s="6">
        <v>1004</v>
      </c>
      <c r="E6" s="27">
        <v>0.27083333333333331</v>
      </c>
      <c r="F6" s="27">
        <f>E6+TIME(0,40,0)</f>
        <v>0.2986111111111111</v>
      </c>
      <c r="G6" s="27">
        <f>F6+TIME(0,37,0)</f>
        <v>0.32430555555555557</v>
      </c>
      <c r="H6" s="27">
        <f>G6+TIME(0,3,0)</f>
        <v>0.3263888888888889</v>
      </c>
      <c r="I6" s="28">
        <f>H6+TIME(0,10,0)</f>
        <v>0.33333333333333331</v>
      </c>
      <c r="J6" s="29">
        <f>I6+TIME(0,20,0)</f>
        <v>0.34722222222222221</v>
      </c>
      <c r="K6" s="28">
        <v>0.3611111111111111</v>
      </c>
      <c r="L6" s="25">
        <f t="shared" si="0"/>
        <v>0.375</v>
      </c>
      <c r="M6" s="25">
        <f t="shared" si="1"/>
        <v>0.38194444444444442</v>
      </c>
      <c r="N6" s="25">
        <f t="shared" si="2"/>
        <v>0.38402777777777775</v>
      </c>
      <c r="O6" s="25">
        <f t="shared" si="3"/>
        <v>0.40972222222222221</v>
      </c>
      <c r="P6" s="26">
        <f>O6+TIME(0,40,0)</f>
        <v>0.4375</v>
      </c>
    </row>
    <row r="7" spans="1:16" s="4" customFormat="1" ht="21.75" hidden="1" customHeight="1" x14ac:dyDescent="0.3">
      <c r="A7" s="45"/>
      <c r="B7" s="18">
        <v>4</v>
      </c>
      <c r="C7" s="6" t="s">
        <v>11</v>
      </c>
      <c r="D7" s="6">
        <v>2004</v>
      </c>
      <c r="E7" s="27">
        <v>0.2986111111111111</v>
      </c>
      <c r="F7" s="27">
        <f>E7+TIME(0,35,0)</f>
        <v>0.32291666666666669</v>
      </c>
      <c r="G7" s="27">
        <f>F7+TIME(0,37,0)</f>
        <v>0.34861111111111115</v>
      </c>
      <c r="H7" s="27">
        <f>G7+TIME(0,3,0)</f>
        <v>0.35069444444444448</v>
      </c>
      <c r="I7" s="28">
        <f>H7+TIME(0,10,0)</f>
        <v>0.3576388888888889</v>
      </c>
      <c r="J7" s="29">
        <f>I7+TIME(0,20,0)</f>
        <v>0.37152777777777779</v>
      </c>
      <c r="K7" s="28">
        <v>0.38194444444444442</v>
      </c>
      <c r="L7" s="30">
        <f t="shared" si="0"/>
        <v>0.39583333333333331</v>
      </c>
      <c r="M7" s="27">
        <f t="shared" si="1"/>
        <v>0.40277777777777773</v>
      </c>
      <c r="N7" s="27">
        <f t="shared" si="2"/>
        <v>0.40486111111111106</v>
      </c>
      <c r="O7" s="27">
        <f t="shared" si="3"/>
        <v>0.43055555555555552</v>
      </c>
      <c r="P7" s="28">
        <f>O7+TIME(0,35,0)</f>
        <v>0.4548611111111111</v>
      </c>
    </row>
    <row r="8" spans="1:16" s="4" customFormat="1" ht="21.75" customHeight="1" x14ac:dyDescent="0.3">
      <c r="A8" s="45"/>
      <c r="B8" s="18">
        <v>5</v>
      </c>
      <c r="C8" s="6" t="s">
        <v>16</v>
      </c>
      <c r="D8" s="6">
        <v>1004</v>
      </c>
      <c r="E8" s="27">
        <v>0.3263888888888889</v>
      </c>
      <c r="F8" s="27">
        <f>E8+TIME(0,40,0)</f>
        <v>0.35416666666666669</v>
      </c>
      <c r="G8" s="27">
        <f>F8+TIME(0,37,0)</f>
        <v>0.37986111111111115</v>
      </c>
      <c r="H8" s="27">
        <f>G8+TIME(0,3,0)</f>
        <v>0.38194444444444448</v>
      </c>
      <c r="I8" s="28">
        <f>H8+TIME(0,10,0)</f>
        <v>0.3888888888888889</v>
      </c>
      <c r="J8" s="29">
        <f>I8+TIME(0,20,0)</f>
        <v>0.40277777777777779</v>
      </c>
      <c r="K8" s="28">
        <v>0.41666666666666669</v>
      </c>
      <c r="L8" s="25">
        <f t="shared" si="0"/>
        <v>0.43055555555555558</v>
      </c>
      <c r="M8" s="25">
        <f t="shared" si="1"/>
        <v>0.4375</v>
      </c>
      <c r="N8" s="25">
        <f t="shared" si="2"/>
        <v>0.43958333333333333</v>
      </c>
      <c r="O8" s="25">
        <f t="shared" si="3"/>
        <v>0.46527777777777779</v>
      </c>
      <c r="P8" s="26">
        <f>O8+TIME(0,40,0)</f>
        <v>0.49305555555555558</v>
      </c>
    </row>
    <row r="9" spans="1:16" s="4" customFormat="1" ht="21" hidden="1" customHeight="1" x14ac:dyDescent="0.3">
      <c r="A9" s="45"/>
      <c r="B9" s="18">
        <v>6</v>
      </c>
      <c r="C9" s="6" t="s">
        <v>17</v>
      </c>
      <c r="D9" s="6">
        <v>2004</v>
      </c>
      <c r="E9" s="27">
        <v>0.34375</v>
      </c>
      <c r="F9" s="27">
        <f>E9+TIME(0,35,0)</f>
        <v>0.36805555555555558</v>
      </c>
      <c r="G9" s="27">
        <f>F9+TIME(0,37,0)</f>
        <v>0.39375000000000004</v>
      </c>
      <c r="H9" s="27">
        <f>G9+TIME(0,3,0)</f>
        <v>0.39583333333333337</v>
      </c>
      <c r="I9" s="28">
        <f>H9+TIME(0,10,0)</f>
        <v>0.40277777777777779</v>
      </c>
      <c r="J9" s="29">
        <f>I9+TIME(0,20,0)</f>
        <v>0.41666666666666669</v>
      </c>
      <c r="K9" s="28">
        <v>0.42708333333333331</v>
      </c>
      <c r="L9" s="30">
        <f t="shared" si="0"/>
        <v>0.44097222222222221</v>
      </c>
      <c r="M9" s="27">
        <f t="shared" si="1"/>
        <v>0.44791666666666663</v>
      </c>
      <c r="N9" s="27">
        <f t="shared" si="2"/>
        <v>0.44999999999999996</v>
      </c>
      <c r="O9" s="27">
        <f t="shared" si="3"/>
        <v>0.47569444444444442</v>
      </c>
      <c r="P9" s="28">
        <f>O9+TIME(0,35,0)</f>
        <v>0.5</v>
      </c>
    </row>
    <row r="10" spans="1:16" s="4" customFormat="1" ht="21.75" hidden="1" customHeight="1" x14ac:dyDescent="0.3">
      <c r="A10" s="45"/>
      <c r="B10" s="18">
        <v>7</v>
      </c>
      <c r="C10" s="6" t="s">
        <v>18</v>
      </c>
      <c r="D10" s="6">
        <v>2004</v>
      </c>
      <c r="E10" s="27" t="s">
        <v>14</v>
      </c>
      <c r="F10" s="27" t="s">
        <v>22</v>
      </c>
      <c r="G10" s="27" t="s">
        <v>23</v>
      </c>
      <c r="H10" s="27" t="s">
        <v>14</v>
      </c>
      <c r="I10" s="28" t="s">
        <v>22</v>
      </c>
      <c r="J10" s="29" t="s">
        <v>23</v>
      </c>
      <c r="K10" s="28">
        <v>0.46875</v>
      </c>
      <c r="L10" s="30">
        <f t="shared" si="0"/>
        <v>0.4826388888888889</v>
      </c>
      <c r="M10" s="27">
        <f t="shared" si="1"/>
        <v>0.48958333333333331</v>
      </c>
      <c r="N10" s="27">
        <f t="shared" si="2"/>
        <v>0.49166666666666664</v>
      </c>
      <c r="O10" s="27">
        <f t="shared" si="3"/>
        <v>0.51736111111111105</v>
      </c>
      <c r="P10" s="28">
        <v>4.1666666666666664E-2</v>
      </c>
    </row>
    <row r="11" spans="1:16" s="4" customFormat="1" ht="21.75" customHeight="1" x14ac:dyDescent="0.3">
      <c r="A11" s="45"/>
      <c r="B11" s="18">
        <v>8</v>
      </c>
      <c r="C11" s="6" t="s">
        <v>8</v>
      </c>
      <c r="D11" s="6">
        <v>1004</v>
      </c>
      <c r="E11" s="27">
        <v>0.36805555555555558</v>
      </c>
      <c r="F11" s="27">
        <f>E11+TIME(0,40,0)</f>
        <v>0.39583333333333337</v>
      </c>
      <c r="G11" s="27">
        <f>F11+TIME(0,37,0)</f>
        <v>0.42152777777777783</v>
      </c>
      <c r="H11" s="27">
        <f t="shared" ref="H11:H24" si="4">G11+TIME(0,3,0)</f>
        <v>0.42361111111111116</v>
      </c>
      <c r="I11" s="28">
        <f t="shared" ref="I11:I24" si="5">H11+TIME(0,10,0)</f>
        <v>0.43055555555555558</v>
      </c>
      <c r="J11" s="29">
        <f t="shared" ref="J11:J24" si="6">I11+TIME(0,20,0)</f>
        <v>0.44444444444444448</v>
      </c>
      <c r="K11" s="28">
        <v>0.5</v>
      </c>
      <c r="L11" s="25">
        <f t="shared" si="0"/>
        <v>0.51388888888888884</v>
      </c>
      <c r="M11" s="25">
        <f t="shared" si="1"/>
        <v>0.52083333333333326</v>
      </c>
      <c r="N11" s="25">
        <f t="shared" si="2"/>
        <v>0.52291666666666659</v>
      </c>
      <c r="O11" s="25">
        <v>4.8611111111111112E-2</v>
      </c>
      <c r="P11" s="26">
        <f>O11+TIME(0,40,0)</f>
        <v>7.6388888888888895E-2</v>
      </c>
    </row>
    <row r="12" spans="1:16" s="4" customFormat="1" ht="21.75" hidden="1" customHeight="1" x14ac:dyDescent="0.3">
      <c r="A12" s="45"/>
      <c r="B12" s="18">
        <v>9</v>
      </c>
      <c r="C12" s="6" t="s">
        <v>9</v>
      </c>
      <c r="D12" s="6">
        <v>2004</v>
      </c>
      <c r="E12" s="27">
        <v>0.3923611111111111</v>
      </c>
      <c r="F12" s="27">
        <f>E12+TIME(0,35,0)</f>
        <v>0.41666666666666669</v>
      </c>
      <c r="G12" s="27">
        <f>F12+TIME(0,37,0)</f>
        <v>0.44236111111111115</v>
      </c>
      <c r="H12" s="27">
        <f t="shared" si="4"/>
        <v>0.44444444444444448</v>
      </c>
      <c r="I12" s="28">
        <f t="shared" si="5"/>
        <v>0.4513888888888889</v>
      </c>
      <c r="J12" s="29">
        <f t="shared" si="6"/>
        <v>0.46527777777777779</v>
      </c>
      <c r="K12" s="28">
        <v>0.52083333333333337</v>
      </c>
      <c r="L12" s="30">
        <f t="shared" si="0"/>
        <v>0.53472222222222221</v>
      </c>
      <c r="M12" s="27">
        <v>4.1666666666666664E-2</v>
      </c>
      <c r="N12" s="27">
        <f t="shared" si="2"/>
        <v>4.3749999999999997E-2</v>
      </c>
      <c r="O12" s="27">
        <f t="shared" si="3"/>
        <v>6.9444444444444448E-2</v>
      </c>
      <c r="P12" s="28">
        <f>O12+TIME(0,35,0)</f>
        <v>9.375E-2</v>
      </c>
    </row>
    <row r="13" spans="1:16" s="4" customFormat="1" ht="21.75" customHeight="1" thickBot="1" x14ac:dyDescent="0.35">
      <c r="A13" s="46"/>
      <c r="B13" s="19">
        <v>10</v>
      </c>
      <c r="C13" s="7" t="s">
        <v>10</v>
      </c>
      <c r="D13" s="7">
        <v>1004</v>
      </c>
      <c r="E13" s="31">
        <v>0.44444444444444442</v>
      </c>
      <c r="F13" s="31">
        <f>E13+TIME(0,40,0)</f>
        <v>0.47222222222222221</v>
      </c>
      <c r="G13" s="31">
        <f>F13+TIME(0,37,0)</f>
        <v>0.49791666666666667</v>
      </c>
      <c r="H13" s="31">
        <f t="shared" si="4"/>
        <v>0.5</v>
      </c>
      <c r="I13" s="32">
        <f t="shared" si="5"/>
        <v>0.50694444444444442</v>
      </c>
      <c r="J13" s="33">
        <f t="shared" si="6"/>
        <v>0.52083333333333326</v>
      </c>
      <c r="K13" s="32">
        <v>6.25E-2</v>
      </c>
      <c r="L13" s="34">
        <f t="shared" si="0"/>
        <v>7.6388888888888895E-2</v>
      </c>
      <c r="M13" s="34">
        <f t="shared" ref="M13:M22" si="7">L13+TIME(0,10,0)</f>
        <v>8.3333333333333343E-2</v>
      </c>
      <c r="N13" s="34">
        <f t="shared" si="2"/>
        <v>8.5416666666666682E-2</v>
      </c>
      <c r="O13" s="34">
        <f t="shared" si="3"/>
        <v>0.11111111111111113</v>
      </c>
      <c r="P13" s="35">
        <f>O13+TIME(0,40,0)</f>
        <v>0.1388888888888889</v>
      </c>
    </row>
    <row r="14" spans="1:16" s="4" customFormat="1" ht="21.75" hidden="1" customHeight="1" x14ac:dyDescent="0.3">
      <c r="A14" s="47" t="s">
        <v>20</v>
      </c>
      <c r="B14" s="17">
        <v>11</v>
      </c>
      <c r="C14" s="5" t="s">
        <v>11</v>
      </c>
      <c r="D14" s="5">
        <v>2004</v>
      </c>
      <c r="E14" s="22">
        <v>0.49652777777777773</v>
      </c>
      <c r="F14" s="22">
        <f>E14+TIME(0,35,0)</f>
        <v>0.52083333333333326</v>
      </c>
      <c r="G14" s="22">
        <v>4.6527777777777779E-2</v>
      </c>
      <c r="H14" s="22">
        <f t="shared" si="4"/>
        <v>4.8611111111111112E-2</v>
      </c>
      <c r="I14" s="36">
        <f t="shared" si="5"/>
        <v>5.5555555555555552E-2</v>
      </c>
      <c r="J14" s="24">
        <f t="shared" si="6"/>
        <v>6.9444444444444448E-2</v>
      </c>
      <c r="K14" s="23">
        <v>9.7222222222222224E-2</v>
      </c>
      <c r="L14" s="37">
        <f t="shared" si="0"/>
        <v>0.1111111111111111</v>
      </c>
      <c r="M14" s="38">
        <f t="shared" si="7"/>
        <v>0.11805555555555555</v>
      </c>
      <c r="N14" s="38">
        <f t="shared" si="2"/>
        <v>0.12013888888888889</v>
      </c>
      <c r="O14" s="38">
        <f t="shared" si="3"/>
        <v>0.14583333333333334</v>
      </c>
      <c r="P14" s="39">
        <f>O14+TIME(0,35,0)</f>
        <v>0.1701388888888889</v>
      </c>
    </row>
    <row r="15" spans="1:16" s="4" customFormat="1" ht="21.75" customHeight="1" x14ac:dyDescent="0.3">
      <c r="A15" s="47"/>
      <c r="B15" s="18">
        <v>12</v>
      </c>
      <c r="C15" s="6" t="s">
        <v>16</v>
      </c>
      <c r="D15" s="6">
        <v>1004</v>
      </c>
      <c r="E15" s="27">
        <v>4.1666666666666664E-2</v>
      </c>
      <c r="F15" s="27">
        <v>6.9444444444444434E-2</v>
      </c>
      <c r="G15" s="27">
        <f t="shared" ref="G15:G24" si="8">F15+TIME(0,37,0)</f>
        <v>9.5138888888888884E-2</v>
      </c>
      <c r="H15" s="27">
        <f t="shared" si="4"/>
        <v>9.7222222222222224E-2</v>
      </c>
      <c r="I15" s="40">
        <f t="shared" si="5"/>
        <v>0.10416666666666667</v>
      </c>
      <c r="J15" s="29">
        <f t="shared" si="6"/>
        <v>0.11805555555555555</v>
      </c>
      <c r="K15" s="28">
        <v>0.14583333333333334</v>
      </c>
      <c r="L15" s="24">
        <f t="shared" si="0"/>
        <v>0.15972222222222224</v>
      </c>
      <c r="M15" s="25">
        <f t="shared" si="7"/>
        <v>0.16666666666666669</v>
      </c>
      <c r="N15" s="25">
        <f t="shared" si="2"/>
        <v>0.16875000000000001</v>
      </c>
      <c r="O15" s="25">
        <f t="shared" si="3"/>
        <v>0.19444444444444445</v>
      </c>
      <c r="P15" s="26">
        <f>O15+TIME(0,40,0)</f>
        <v>0.22222222222222221</v>
      </c>
    </row>
    <row r="16" spans="1:16" s="4" customFormat="1" ht="21.75" hidden="1" customHeight="1" x14ac:dyDescent="0.3">
      <c r="A16" s="47"/>
      <c r="B16" s="18">
        <v>13</v>
      </c>
      <c r="C16" s="6" t="s">
        <v>17</v>
      </c>
      <c r="D16" s="6">
        <v>2004</v>
      </c>
      <c r="E16" s="27">
        <v>7.9861111111111105E-2</v>
      </c>
      <c r="F16" s="27">
        <f>E16+TIME(0,35,0)</f>
        <v>0.10416666666666666</v>
      </c>
      <c r="G16" s="27">
        <f t="shared" si="8"/>
        <v>0.12986111111111109</v>
      </c>
      <c r="H16" s="27">
        <f t="shared" si="4"/>
        <v>0.13194444444444442</v>
      </c>
      <c r="I16" s="40">
        <f t="shared" si="5"/>
        <v>0.13888888888888887</v>
      </c>
      <c r="J16" s="29">
        <f t="shared" si="6"/>
        <v>0.15277777777777776</v>
      </c>
      <c r="K16" s="28">
        <v>0.16666666666666666</v>
      </c>
      <c r="L16" s="29">
        <f t="shared" si="0"/>
        <v>0.18055555555555555</v>
      </c>
      <c r="M16" s="27">
        <f t="shared" si="7"/>
        <v>0.1875</v>
      </c>
      <c r="N16" s="27">
        <f t="shared" si="2"/>
        <v>0.18958333333333333</v>
      </c>
      <c r="O16" s="27">
        <f t="shared" si="3"/>
        <v>0.21527777777777776</v>
      </c>
      <c r="P16" s="28">
        <f>O16+TIME(0,35,0)</f>
        <v>0.23958333333333331</v>
      </c>
    </row>
    <row r="17" spans="1:16" s="4" customFormat="1" ht="21.75" customHeight="1" x14ac:dyDescent="0.3">
      <c r="A17" s="47"/>
      <c r="B17" s="18">
        <v>14</v>
      </c>
      <c r="C17" s="6" t="s">
        <v>8</v>
      </c>
      <c r="D17" s="6">
        <v>1004</v>
      </c>
      <c r="E17" s="27">
        <v>9.0277777777777776E-2</v>
      </c>
      <c r="F17" s="27">
        <f>E17+TIME(0,40,0)</f>
        <v>0.11805555555555555</v>
      </c>
      <c r="G17" s="27">
        <f t="shared" si="8"/>
        <v>0.14374999999999999</v>
      </c>
      <c r="H17" s="27">
        <f t="shared" si="4"/>
        <v>0.14583333333333331</v>
      </c>
      <c r="I17" s="40">
        <f t="shared" si="5"/>
        <v>0.15277777777777776</v>
      </c>
      <c r="J17" s="29">
        <f t="shared" si="6"/>
        <v>0.16666666666666666</v>
      </c>
      <c r="K17" s="28">
        <v>0.18055555555555555</v>
      </c>
      <c r="L17" s="24">
        <f t="shared" si="0"/>
        <v>0.19444444444444445</v>
      </c>
      <c r="M17" s="25">
        <f t="shared" si="7"/>
        <v>0.2013888888888889</v>
      </c>
      <c r="N17" s="25">
        <f t="shared" si="2"/>
        <v>0.20347222222222222</v>
      </c>
      <c r="O17" s="25">
        <f t="shared" si="3"/>
        <v>0.22916666666666666</v>
      </c>
      <c r="P17" s="26">
        <f>O17+TIME(0,40,0)</f>
        <v>0.25694444444444442</v>
      </c>
    </row>
    <row r="18" spans="1:16" s="4" customFormat="1" ht="21.75" hidden="1" customHeight="1" x14ac:dyDescent="0.3">
      <c r="A18" s="47"/>
      <c r="B18" s="18">
        <v>15</v>
      </c>
      <c r="C18" s="6" t="s">
        <v>9</v>
      </c>
      <c r="D18" s="6">
        <v>2004</v>
      </c>
      <c r="E18" s="27">
        <v>0.12152777777777778</v>
      </c>
      <c r="F18" s="27">
        <f>E18+TIME(0,35,0)</f>
        <v>0.14583333333333334</v>
      </c>
      <c r="G18" s="27">
        <f t="shared" si="8"/>
        <v>0.17152777777777778</v>
      </c>
      <c r="H18" s="27">
        <f t="shared" si="4"/>
        <v>0.1736111111111111</v>
      </c>
      <c r="I18" s="40">
        <f t="shared" si="5"/>
        <v>0.18055555555555555</v>
      </c>
      <c r="J18" s="29">
        <f t="shared" si="6"/>
        <v>0.19444444444444445</v>
      </c>
      <c r="K18" s="28">
        <v>0.20833333333333334</v>
      </c>
      <c r="L18" s="29">
        <f t="shared" si="0"/>
        <v>0.22222222222222224</v>
      </c>
      <c r="M18" s="27">
        <f t="shared" si="7"/>
        <v>0.22916666666666669</v>
      </c>
      <c r="N18" s="27">
        <f t="shared" si="2"/>
        <v>0.23125000000000001</v>
      </c>
      <c r="O18" s="27">
        <f t="shared" si="3"/>
        <v>0.25694444444444448</v>
      </c>
      <c r="P18" s="28">
        <f>O18+TIME(0,35,0)</f>
        <v>0.28125000000000006</v>
      </c>
    </row>
    <row r="19" spans="1:16" s="4" customFormat="1" ht="21.75" customHeight="1" x14ac:dyDescent="0.3">
      <c r="A19" s="47"/>
      <c r="B19" s="18">
        <v>16</v>
      </c>
      <c r="C19" s="6" t="s">
        <v>10</v>
      </c>
      <c r="D19" s="6">
        <v>1004</v>
      </c>
      <c r="E19" s="27">
        <v>0.15972222222222224</v>
      </c>
      <c r="F19" s="27">
        <f>E19+TIME(0,40,0)</f>
        <v>0.1875</v>
      </c>
      <c r="G19" s="27">
        <f t="shared" si="8"/>
        <v>0.21319444444444444</v>
      </c>
      <c r="H19" s="27">
        <f t="shared" si="4"/>
        <v>0.21527777777777776</v>
      </c>
      <c r="I19" s="40">
        <f t="shared" si="5"/>
        <v>0.22222222222222221</v>
      </c>
      <c r="J19" s="29">
        <f t="shared" si="6"/>
        <v>0.2361111111111111</v>
      </c>
      <c r="K19" s="28">
        <v>0.25</v>
      </c>
      <c r="L19" s="24">
        <f t="shared" si="0"/>
        <v>0.2638888888888889</v>
      </c>
      <c r="M19" s="25">
        <f t="shared" si="7"/>
        <v>0.27083333333333331</v>
      </c>
      <c r="N19" s="25">
        <f t="shared" si="2"/>
        <v>0.27291666666666664</v>
      </c>
      <c r="O19" s="25">
        <f t="shared" si="3"/>
        <v>0.2986111111111111</v>
      </c>
      <c r="P19" s="26">
        <f>O19+TIME(0,40,0)</f>
        <v>0.3263888888888889</v>
      </c>
    </row>
    <row r="20" spans="1:16" s="4" customFormat="1" ht="21.75" hidden="1" customHeight="1" x14ac:dyDescent="0.3">
      <c r="A20" s="47"/>
      <c r="B20" s="18">
        <v>17</v>
      </c>
      <c r="C20" s="6" t="s">
        <v>11</v>
      </c>
      <c r="D20" s="6">
        <v>2004</v>
      </c>
      <c r="E20" s="27">
        <v>0.18402777777777779</v>
      </c>
      <c r="F20" s="27">
        <f>E20+TIME(0,35,0)</f>
        <v>0.20833333333333334</v>
      </c>
      <c r="G20" s="27">
        <f t="shared" si="8"/>
        <v>0.23402777777777778</v>
      </c>
      <c r="H20" s="27">
        <f t="shared" si="4"/>
        <v>0.2361111111111111</v>
      </c>
      <c r="I20" s="40">
        <f t="shared" si="5"/>
        <v>0.24305555555555555</v>
      </c>
      <c r="J20" s="29">
        <f t="shared" si="6"/>
        <v>0.25694444444444442</v>
      </c>
      <c r="K20" s="28">
        <v>0.27083333333333331</v>
      </c>
      <c r="L20" s="29">
        <f t="shared" si="0"/>
        <v>0.28472222222222221</v>
      </c>
      <c r="M20" s="27">
        <f t="shared" si="7"/>
        <v>0.29166666666666663</v>
      </c>
      <c r="N20" s="27">
        <f t="shared" si="2"/>
        <v>0.29374999999999996</v>
      </c>
      <c r="O20" s="27">
        <f t="shared" si="3"/>
        <v>0.31944444444444442</v>
      </c>
      <c r="P20" s="28">
        <f>O20+TIME(0,35,0)</f>
        <v>0.34375</v>
      </c>
    </row>
    <row r="21" spans="1:16" s="4" customFormat="1" ht="21.75" customHeight="1" x14ac:dyDescent="0.3">
      <c r="A21" s="47"/>
      <c r="B21" s="18">
        <v>18</v>
      </c>
      <c r="C21" s="6" t="s">
        <v>16</v>
      </c>
      <c r="D21" s="6">
        <v>1004</v>
      </c>
      <c r="E21" s="27">
        <v>0.22916666666666666</v>
      </c>
      <c r="F21" s="27">
        <f>E21+TIME(0,40,0)</f>
        <v>0.25694444444444442</v>
      </c>
      <c r="G21" s="27">
        <f t="shared" si="8"/>
        <v>0.28263888888888888</v>
      </c>
      <c r="H21" s="27">
        <f t="shared" si="4"/>
        <v>0.28472222222222221</v>
      </c>
      <c r="I21" s="40">
        <f t="shared" si="5"/>
        <v>0.29166666666666663</v>
      </c>
      <c r="J21" s="29">
        <f t="shared" si="6"/>
        <v>0.30555555555555552</v>
      </c>
      <c r="K21" s="28">
        <v>0.30555555555555552</v>
      </c>
      <c r="L21" s="24">
        <f t="shared" si="0"/>
        <v>0.31944444444444442</v>
      </c>
      <c r="M21" s="25">
        <f t="shared" si="7"/>
        <v>0.32638888888888884</v>
      </c>
      <c r="N21" s="25">
        <f t="shared" si="2"/>
        <v>0.32847222222222217</v>
      </c>
      <c r="O21" s="25">
        <f t="shared" si="3"/>
        <v>0.35416666666666663</v>
      </c>
      <c r="P21" s="26">
        <f>O21+TIME(0,40,0)</f>
        <v>0.38194444444444442</v>
      </c>
    </row>
    <row r="22" spans="1:16" s="4" customFormat="1" ht="21.75" hidden="1" customHeight="1" x14ac:dyDescent="0.3">
      <c r="A22" s="47"/>
      <c r="B22" s="18">
        <v>19</v>
      </c>
      <c r="C22" s="6" t="s">
        <v>17</v>
      </c>
      <c r="D22" s="6">
        <v>2004</v>
      </c>
      <c r="E22" s="27">
        <v>0.25</v>
      </c>
      <c r="F22" s="27">
        <f>E22+TIME(0,35,0)</f>
        <v>0.27430555555555558</v>
      </c>
      <c r="G22" s="27">
        <f t="shared" si="8"/>
        <v>0.30000000000000004</v>
      </c>
      <c r="H22" s="27">
        <f t="shared" si="4"/>
        <v>0.30208333333333337</v>
      </c>
      <c r="I22" s="40">
        <f t="shared" si="5"/>
        <v>0.30902777777777779</v>
      </c>
      <c r="J22" s="29">
        <f t="shared" si="6"/>
        <v>0.32291666666666669</v>
      </c>
      <c r="K22" s="28">
        <v>0.32291666666666669</v>
      </c>
      <c r="L22" s="29">
        <f t="shared" si="0"/>
        <v>0.33680555555555558</v>
      </c>
      <c r="M22" s="27">
        <f t="shared" si="7"/>
        <v>0.34375</v>
      </c>
      <c r="N22" s="27">
        <f t="shared" si="2"/>
        <v>0.34583333333333333</v>
      </c>
      <c r="O22" s="27">
        <f t="shared" si="3"/>
        <v>0.37152777777777779</v>
      </c>
      <c r="P22" s="28">
        <f>O22+TIME(0,35,0)</f>
        <v>0.39583333333333337</v>
      </c>
    </row>
    <row r="23" spans="1:16" s="4" customFormat="1" ht="21.75" customHeight="1" x14ac:dyDescent="0.3">
      <c r="A23" s="47"/>
      <c r="B23" s="18">
        <v>20</v>
      </c>
      <c r="C23" s="6" t="s">
        <v>8</v>
      </c>
      <c r="D23" s="6">
        <v>1004</v>
      </c>
      <c r="E23" s="27">
        <v>0.25694444444444448</v>
      </c>
      <c r="F23" s="27">
        <f>E23+TIME(0,40,0)</f>
        <v>0.28472222222222227</v>
      </c>
      <c r="G23" s="27">
        <f t="shared" si="8"/>
        <v>0.31041666666666673</v>
      </c>
      <c r="H23" s="27">
        <f t="shared" si="4"/>
        <v>0.31250000000000006</v>
      </c>
      <c r="I23" s="40">
        <f t="shared" si="5"/>
        <v>0.31944444444444448</v>
      </c>
      <c r="J23" s="29">
        <f t="shared" si="6"/>
        <v>0.33333333333333337</v>
      </c>
      <c r="K23" s="28"/>
      <c r="L23" s="29"/>
      <c r="M23" s="27"/>
      <c r="N23" s="27"/>
      <c r="O23" s="27"/>
      <c r="P23" s="28"/>
    </row>
    <row r="24" spans="1:16" s="4" customFormat="1" ht="21.75" hidden="1" customHeight="1" x14ac:dyDescent="0.3">
      <c r="A24" s="47"/>
      <c r="B24" s="18">
        <v>21</v>
      </c>
      <c r="C24" s="6" t="s">
        <v>9</v>
      </c>
      <c r="D24" s="6">
        <v>2004</v>
      </c>
      <c r="E24" s="27">
        <v>0.28472222222222221</v>
      </c>
      <c r="F24" s="27">
        <f>E24+TIME(0,35,0)</f>
        <v>0.30902777777777779</v>
      </c>
      <c r="G24" s="27">
        <f t="shared" si="8"/>
        <v>0.33472222222222225</v>
      </c>
      <c r="H24" s="27">
        <f t="shared" si="4"/>
        <v>0.33680555555555558</v>
      </c>
      <c r="I24" s="40">
        <f t="shared" si="5"/>
        <v>0.34375</v>
      </c>
      <c r="J24" s="29">
        <f t="shared" si="6"/>
        <v>0.3576388888888889</v>
      </c>
      <c r="K24" s="41"/>
      <c r="L24" s="42"/>
      <c r="M24" s="43"/>
      <c r="N24" s="43"/>
      <c r="O24" s="43"/>
      <c r="P24" s="41"/>
    </row>
    <row r="25" spans="1:16" s="4" customFormat="1" ht="21.75" hidden="1" customHeight="1" x14ac:dyDescent="0.3">
      <c r="A25" s="47"/>
      <c r="B25" s="18">
        <v>22</v>
      </c>
      <c r="C25" s="13" t="s">
        <v>21</v>
      </c>
      <c r="D25" s="13"/>
      <c r="E25" s="21">
        <v>0.34027777777777773</v>
      </c>
      <c r="F25" s="21">
        <v>0.35416666666666669</v>
      </c>
      <c r="G25" s="49" t="s">
        <v>27</v>
      </c>
      <c r="H25" s="50"/>
      <c r="I25" s="50"/>
      <c r="J25" s="14">
        <v>0.3888888888888889</v>
      </c>
      <c r="K25" s="11"/>
      <c r="L25" s="20"/>
      <c r="M25" s="12"/>
      <c r="N25" s="12"/>
      <c r="O25" s="12"/>
      <c r="P25" s="11"/>
    </row>
    <row r="26" spans="1:16" s="4" customFormat="1" ht="21.75" hidden="1" customHeight="1" thickBot="1" x14ac:dyDescent="0.35">
      <c r="A26" s="48"/>
      <c r="B26" s="19">
        <v>23</v>
      </c>
      <c r="C26" s="7" t="s">
        <v>21</v>
      </c>
      <c r="D26" s="7"/>
      <c r="E26" s="8">
        <v>0.44097222222222227</v>
      </c>
      <c r="F26" s="8">
        <v>0.4548611111111111</v>
      </c>
      <c r="G26" s="51"/>
      <c r="H26" s="52"/>
      <c r="I26" s="52"/>
      <c r="J26" s="10">
        <v>0.48958333333333331</v>
      </c>
      <c r="K26" s="9"/>
      <c r="L26" s="10"/>
      <c r="M26" s="8"/>
      <c r="N26" s="8"/>
      <c r="O26" s="8"/>
      <c r="P26" s="9"/>
    </row>
    <row r="27" spans="1:16" ht="24" hidden="1" customHeight="1" x14ac:dyDescent="0.3">
      <c r="A27" s="53" t="s">
        <v>15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24" customHeight="1" x14ac:dyDescent="0.3">
      <c r="E28" s="3"/>
      <c r="F28" s="3"/>
      <c r="G28" s="3"/>
      <c r="H28" s="3"/>
      <c r="I28" s="3"/>
      <c r="J28" s="3"/>
    </row>
  </sheetData>
  <autoFilter ref="A3:P27">
    <filterColumn colId="3">
      <filters>
        <filter val="1004"/>
      </filters>
    </filterColumn>
  </autoFilter>
  <mergeCells count="2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A4:A13"/>
    <mergeCell ref="A14:A26"/>
    <mergeCell ref="G25:I26"/>
    <mergeCell ref="A27:P27"/>
    <mergeCell ref="I2:I3"/>
    <mergeCell ref="J2:K2"/>
    <mergeCell ref="L2:L3"/>
    <mergeCell ref="M2:M3"/>
    <mergeCell ref="N2:N3"/>
    <mergeCell ref="O2:O3"/>
  </mergeCells>
  <phoneticPr fontId="1" type="noConversion"/>
  <printOptions horizontalCentered="1"/>
  <pageMargins left="0.23622047244094491" right="0.23622047244094491" top="0.39370078740157483" bottom="0.74803149606299213" header="0.31496062992125984" footer="0.31496062992125984"/>
  <pageSetup paperSize="9" scale="90" orientation="landscape" r:id="rId1"/>
  <rowBreaks count="1" manualBreakCount="1">
    <brk id="26" max="15" man="1"/>
  </rowBreaks>
  <ignoredErrors>
    <ignoredError sqref="F7:F8 F12:F14 F16:F23 P11:P14 P6:P8 P5 P21 P19 P17 P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23년 시간표 조정</vt:lpstr>
      <vt:lpstr>'23년 시간표 조정'!Print_Area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2021-11-25T00:58:06Z</cp:lastPrinted>
  <dcterms:created xsi:type="dcterms:W3CDTF">2019-07-17T05:03:59Z</dcterms:created>
  <dcterms:modified xsi:type="dcterms:W3CDTF">2023-03-02T00:39:17Z</dcterms:modified>
</cp:coreProperties>
</file>